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G01\Desktop\TRASPARENZA SITO\AMMINISTRATORI\2016-2021\"/>
    </mc:Choice>
  </mc:AlternateContent>
  <xr:revisionPtr revIDLastSave="0" documentId="13_ncr:1_{326F1744-7B33-46A1-AC02-6888FD7A891F}" xr6:coauthVersionLast="47" xr6:coauthVersionMax="47" xr10:uidLastSave="{00000000-0000-0000-0000-000000000000}"/>
  <bookViews>
    <workbookView xWindow="10560" yWindow="2820" windowWidth="14220" windowHeight="9390" xr2:uid="{00000000-000D-0000-FFFF-FFFF00000000}"/>
  </bookViews>
  <sheets>
    <sheet name="per alma" sheetId="12" r:id="rId1"/>
    <sheet name="copia_amministratori" sheetId="10" r:id="rId2"/>
    <sheet name="2020_2021" sheetId="11" r:id="rId3"/>
    <sheet name="2019" sheetId="9" r:id="rId4"/>
    <sheet name="corda_det_" sheetId="8" r:id="rId5"/>
    <sheet name="2018" sheetId="7" r:id="rId6"/>
    <sheet name="2016_2017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2" l="1"/>
  <c r="B18" i="12"/>
  <c r="C16" i="12"/>
  <c r="C15" i="12"/>
  <c r="C14" i="12"/>
  <c r="C13" i="12"/>
  <c r="C12" i="12"/>
  <c r="C11" i="12"/>
  <c r="C10" i="12"/>
  <c r="C9" i="12"/>
  <c r="B40" i="12"/>
  <c r="C8" i="12"/>
  <c r="C7" i="12"/>
  <c r="C9" i="11"/>
  <c r="C18" i="11"/>
  <c r="C16" i="11"/>
  <c r="C7" i="11"/>
  <c r="C19" i="12" l="1"/>
  <c r="B20" i="11"/>
  <c r="C17" i="11"/>
  <c r="C15" i="11"/>
  <c r="C14" i="11"/>
  <c r="C13" i="11"/>
  <c r="C12" i="11"/>
  <c r="C11" i="11"/>
  <c r="C10" i="11"/>
  <c r="B42" i="11" s="1"/>
  <c r="C8" i="11"/>
  <c r="C20" i="11" l="1"/>
  <c r="C21" i="11" s="1"/>
  <c r="B16" i="10"/>
  <c r="B19" i="9" l="1"/>
  <c r="C7" i="9" l="1"/>
  <c r="C16" i="9"/>
  <c r="C15" i="9"/>
  <c r="C14" i="9"/>
  <c r="C13" i="9"/>
  <c r="C12" i="9"/>
  <c r="C11" i="9"/>
  <c r="C10" i="9"/>
  <c r="C9" i="9"/>
  <c r="C8" i="9"/>
  <c r="C19" i="9" l="1"/>
  <c r="B34" i="9"/>
  <c r="C20" i="9"/>
  <c r="B19" i="8"/>
  <c r="C9" i="8"/>
  <c r="C19" i="8" s="1"/>
  <c r="C20" i="8" s="1"/>
  <c r="B19" i="7" l="1"/>
  <c r="C9" i="7"/>
  <c r="C16" i="7" l="1"/>
  <c r="C15" i="7"/>
  <c r="C14" i="7"/>
  <c r="C13" i="7"/>
  <c r="C12" i="7"/>
  <c r="C11" i="7"/>
  <c r="C10" i="7"/>
  <c r="C8" i="7"/>
  <c r="C7" i="7"/>
  <c r="C19" i="7" l="1"/>
  <c r="C20" i="7"/>
  <c r="B34" i="7"/>
  <c r="H15" i="6"/>
  <c r="H14" i="6"/>
  <c r="H13" i="6"/>
  <c r="H12" i="6"/>
  <c r="H11" i="6"/>
  <c r="H10" i="6"/>
  <c r="H9" i="6"/>
  <c r="H8" i="6"/>
  <c r="H7" i="6"/>
  <c r="G18" i="6"/>
  <c r="D15" i="6"/>
  <c r="D14" i="6"/>
  <c r="D13" i="6"/>
  <c r="D12" i="6"/>
  <c r="D11" i="6"/>
  <c r="D10" i="6"/>
  <c r="D9" i="6"/>
  <c r="D8" i="6"/>
  <c r="D7" i="6"/>
  <c r="H18" i="6" l="1"/>
  <c r="D18" i="6"/>
  <c r="C18" i="6"/>
</calcChain>
</file>

<file path=xl/sharedStrings.xml><?xml version="1.0" encoding="utf-8"?>
<sst xmlns="http://schemas.openxmlformats.org/spreadsheetml/2006/main" count="504" uniqueCount="52">
  <si>
    <t>LOCATELLI M. Cristina</t>
  </si>
  <si>
    <t xml:space="preserve">MAFFIA Renzo </t>
  </si>
  <si>
    <t>TOTALE PRESENZE</t>
  </si>
  <si>
    <t>CONSIGLIERI</t>
  </si>
  <si>
    <t>TOTALI</t>
  </si>
  <si>
    <t>CIRILLO  Giuseppe Renato</t>
  </si>
  <si>
    <t>BLANCHEBURY Graziano</t>
  </si>
  <si>
    <t>ENDRIZZI Antonio</t>
  </si>
  <si>
    <t>FAGETTI Rocco</t>
  </si>
  <si>
    <t>MARTINELLI Mario</t>
  </si>
  <si>
    <t>MAZZOLENI Stefano</t>
  </si>
  <si>
    <t>PESENTI Sandro</t>
  </si>
  <si>
    <t>PERIODO:      16/06/2016 - 31/12/ 2016</t>
  </si>
  <si>
    <t xml:space="preserve">gettone presenza </t>
  </si>
  <si>
    <t>PERIODO:      01/01/2017 - 31/12/ 2017</t>
  </si>
  <si>
    <t>GETTONI PRESENZA CONSIGLIERI        PERIODO 16/06/2016  -  31/12/2017</t>
  </si>
  <si>
    <t>TOT. COMPENSO</t>
  </si>
  <si>
    <t>TOT.  COMPENSO</t>
  </si>
  <si>
    <t>PERIODO:      01/01/2018 - 31/12/ 2018</t>
  </si>
  <si>
    <t>X</t>
  </si>
  <si>
    <t>Totale presenze</t>
  </si>
  <si>
    <t>CIRILLO  Giuseppe</t>
  </si>
  <si>
    <t>LOCATELLI Maria C.</t>
  </si>
  <si>
    <t>MAFFIA Renzo</t>
  </si>
  <si>
    <t>RINUNCIA AL GETTONE</t>
  </si>
  <si>
    <t>TOTALI DA LIQUIDARE</t>
  </si>
  <si>
    <t>TOTALE ECONOMIA</t>
  </si>
  <si>
    <t>DESTINATI A SERVIZI SCOLASTICI</t>
  </si>
  <si>
    <t>PRESENZE CONSIGLIERI COMUNALE DAL 01/01/2018  AL   31/12/2018</t>
  </si>
  <si>
    <t>CORDA Valentina</t>
  </si>
  <si>
    <t>CORDA Valentina **</t>
  </si>
  <si>
    <t>** dovuto in quanto dimessa da Assessore</t>
  </si>
  <si>
    <t>PERIODO:      01/01/2019 - 31/12/ 2019</t>
  </si>
  <si>
    <t>PRESENZE CONSIGLIERI COMUNALE DAL 01/01/2019  AL   31/12/2019</t>
  </si>
  <si>
    <t>COGNOME</t>
  </si>
  <si>
    <t>NOME</t>
  </si>
  <si>
    <t>IBAN</t>
  </si>
  <si>
    <t>C.F.</t>
  </si>
  <si>
    <t>INDIRIZZO</t>
  </si>
  <si>
    <t>VALENTINA</t>
  </si>
  <si>
    <t>IT45E0542810901000000002960</t>
  </si>
  <si>
    <t>CRDVNT86T51C933K</t>
  </si>
  <si>
    <t>V. FORNO VECCHIO 1 FALOPPIO</t>
  </si>
  <si>
    <t>CORDA Valentina *</t>
  </si>
  <si>
    <t>*CORDA</t>
  </si>
  <si>
    <t xml:space="preserve">Allegato det. AA.GG. nr.          del      </t>
  </si>
  <si>
    <t>PERIODO:      01/01/2020 - 03/10/ 2021</t>
  </si>
  <si>
    <t>PRESENZE CONSIGLIERI COMUNALE DAL 01/01/2020  AL   03/10/2021</t>
  </si>
  <si>
    <t>GENTILE Francesco</t>
  </si>
  <si>
    <t>NO</t>
  </si>
  <si>
    <t>AIANI Eugenio</t>
  </si>
  <si>
    <t xml:space="preserve">Allegato det. AA.GG. nr.  378/84        del   23/11/2021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</si>
</sst>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2" fillId="0" borderId="1" xfId="0" applyFont="1" applyBorder="1"/>
    <xf numFmtId="164" fontId="3" fillId="0" borderId="1" xfId="1" applyFont="1" applyBorder="1"/>
    <xf numFmtId="0" fontId="8" fillId="0" borderId="0" xfId="0" applyFont="1"/>
    <xf numFmtId="0" fontId="11" fillId="0" borderId="0" xfId="0" applyFont="1"/>
    <xf numFmtId="0" fontId="0" fillId="0" borderId="1" xfId="0" applyBorder="1"/>
    <xf numFmtId="0" fontId="0" fillId="0" borderId="8" xfId="0" applyBorder="1"/>
    <xf numFmtId="0" fontId="0" fillId="0" borderId="9" xfId="0" applyBorder="1"/>
    <xf numFmtId="14" fontId="0" fillId="0" borderId="8" xfId="0" applyNumberFormat="1" applyBorder="1"/>
    <xf numFmtId="0" fontId="10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0" fillId="0" borderId="13" xfId="0" applyNumberForma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2" fillId="0" borderId="10" xfId="0" applyFont="1" applyBorder="1"/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5" fillId="0" borderId="11" xfId="0" applyFont="1" applyBorder="1"/>
    <xf numFmtId="0" fontId="12" fillId="2" borderId="6" xfId="0" applyFont="1" applyFill="1" applyBorder="1" applyAlignment="1">
      <alignment horizontal="center" wrapText="1"/>
    </xf>
    <xf numFmtId="0" fontId="0" fillId="2" borderId="1" xfId="0" applyFill="1" applyBorder="1"/>
    <xf numFmtId="0" fontId="10" fillId="2" borderId="1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0" applyNumberFormat="1" applyFont="1"/>
    <xf numFmtId="164" fontId="0" fillId="0" borderId="0" xfId="1" applyFont="1"/>
    <xf numFmtId="0" fontId="7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5" fillId="0" borderId="8" xfId="0" applyFont="1" applyBorder="1"/>
    <xf numFmtId="164" fontId="3" fillId="0" borderId="9" xfId="1" applyFont="1" applyBorder="1"/>
    <xf numFmtId="0" fontId="2" fillId="0" borderId="8" xfId="0" applyFont="1" applyBorder="1"/>
    <xf numFmtId="0" fontId="2" fillId="0" borderId="10" xfId="0" applyFont="1" applyBorder="1"/>
    <xf numFmtId="164" fontId="3" fillId="0" borderId="12" xfId="1" applyFont="1" applyBorder="1"/>
    <xf numFmtId="0" fontId="2" fillId="0" borderId="16" xfId="0" applyFont="1" applyBorder="1"/>
    <xf numFmtId="0" fontId="0" fillId="0" borderId="17" xfId="0" applyBorder="1"/>
    <xf numFmtId="164" fontId="3" fillId="0" borderId="18" xfId="0" applyNumberFormat="1" applyFont="1" applyBorder="1"/>
    <xf numFmtId="0" fontId="5" fillId="3" borderId="1" xfId="0" applyFont="1" applyFill="1" applyBorder="1"/>
    <xf numFmtId="164" fontId="3" fillId="3" borderId="9" xfId="1" applyFont="1" applyFill="1" applyBorder="1"/>
    <xf numFmtId="164" fontId="0" fillId="0" borderId="0" xfId="0" applyNumberFormat="1"/>
    <xf numFmtId="0" fontId="15" fillId="0" borderId="0" xfId="0" applyFont="1"/>
    <xf numFmtId="0" fontId="12" fillId="0" borderId="20" xfId="0" applyFont="1" applyBorder="1" applyAlignment="1">
      <alignment horizontal="center" wrapText="1"/>
    </xf>
    <xf numFmtId="0" fontId="0" fillId="0" borderId="2" xfId="0" applyBorder="1"/>
    <xf numFmtId="0" fontId="10" fillId="0" borderId="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2" fillId="4" borderId="6" xfId="0" applyFont="1" applyFill="1" applyBorder="1" applyAlignment="1">
      <alignment horizontal="center" wrapText="1"/>
    </xf>
    <xf numFmtId="0" fontId="0" fillId="4" borderId="1" xfId="0" applyFill="1" applyBorder="1"/>
    <xf numFmtId="0" fontId="10" fillId="4" borderId="1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164" fontId="3" fillId="5" borderId="18" xfId="0" applyNumberFormat="1" applyFont="1" applyFill="1" applyBorder="1"/>
    <xf numFmtId="0" fontId="16" fillId="0" borderId="2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386E-35FD-44A0-9FBE-34441FBAA9B4}">
  <sheetPr>
    <pageSetUpPr fitToPage="1"/>
  </sheetPr>
  <dimension ref="A2:P40"/>
  <sheetViews>
    <sheetView tabSelected="1" workbookViewId="0">
      <selection activeCell="A2" sqref="A2:C2"/>
    </sheetView>
  </sheetViews>
  <sheetFormatPr defaultRowHeight="15" x14ac:dyDescent="0.25"/>
  <cols>
    <col min="1" max="1" width="25.140625" customWidth="1"/>
    <col min="2" max="2" width="11.7109375" customWidth="1"/>
    <col min="3" max="3" width="16.42578125" customWidth="1"/>
    <col min="4" max="5" width="14.42578125" customWidth="1"/>
    <col min="6" max="6" width="11.85546875" customWidth="1"/>
    <col min="7" max="7" width="12" customWidth="1"/>
    <col min="8" max="8" width="12.85546875" customWidth="1"/>
    <col min="9" max="9" width="11.5703125" customWidth="1"/>
    <col min="10" max="10" width="11.85546875" customWidth="1"/>
    <col min="11" max="11" width="10.85546875" customWidth="1"/>
    <col min="12" max="12" width="12.42578125" customWidth="1"/>
    <col min="13" max="15" width="12.7109375" customWidth="1"/>
    <col min="16" max="16" width="11" customWidth="1"/>
  </cols>
  <sheetData>
    <row r="2" spans="1:16" ht="18.75" x14ac:dyDescent="0.3">
      <c r="A2" s="60" t="s">
        <v>51</v>
      </c>
      <c r="B2" s="60"/>
      <c r="C2" s="60"/>
    </row>
    <row r="3" spans="1:16" ht="15.75" thickBot="1" x14ac:dyDescent="0.3"/>
    <row r="4" spans="1:16" ht="15" customHeight="1" x14ac:dyDescent="0.25">
      <c r="A4" s="61" t="s">
        <v>46</v>
      </c>
      <c r="B4" s="62"/>
      <c r="C4" s="63"/>
    </row>
    <row r="5" spans="1:16" ht="15" customHeight="1" x14ac:dyDescent="0.25">
      <c r="A5" s="64"/>
      <c r="B5" s="65"/>
      <c r="C5" s="66"/>
    </row>
    <row r="6" spans="1:16" ht="31.5" x14ac:dyDescent="0.25">
      <c r="A6" s="32" t="s">
        <v>3</v>
      </c>
      <c r="B6" s="2" t="s">
        <v>2</v>
      </c>
      <c r="C6" s="33" t="s">
        <v>17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9.5" customHeight="1" x14ac:dyDescent="0.25">
      <c r="A7" s="34" t="s">
        <v>5</v>
      </c>
      <c r="B7" s="3">
        <v>10</v>
      </c>
      <c r="C7" s="35">
        <f>B7*B21</f>
        <v>123.4</v>
      </c>
    </row>
    <row r="8" spans="1:16" ht="19.5" customHeight="1" x14ac:dyDescent="0.25">
      <c r="A8" s="34" t="s">
        <v>29</v>
      </c>
      <c r="B8" s="3">
        <v>8</v>
      </c>
      <c r="C8" s="35">
        <f>B21*B8</f>
        <v>98.72</v>
      </c>
    </row>
    <row r="9" spans="1:16" ht="18" customHeight="1" x14ac:dyDescent="0.25">
      <c r="A9" s="34" t="s">
        <v>8</v>
      </c>
      <c r="B9" s="3">
        <v>11</v>
      </c>
      <c r="C9" s="35">
        <f>B9*B21</f>
        <v>135.74</v>
      </c>
    </row>
    <row r="10" spans="1:16" ht="19.5" customHeight="1" x14ac:dyDescent="0.25">
      <c r="A10" s="34" t="s">
        <v>0</v>
      </c>
      <c r="B10" s="3">
        <v>0</v>
      </c>
      <c r="C10" s="35">
        <f>B10*B21</f>
        <v>0</v>
      </c>
    </row>
    <row r="11" spans="1:16" ht="18" customHeight="1" x14ac:dyDescent="0.25">
      <c r="A11" s="34" t="s">
        <v>1</v>
      </c>
      <c r="B11" s="3">
        <v>11</v>
      </c>
      <c r="C11" s="35">
        <f>B11*B21</f>
        <v>135.74</v>
      </c>
    </row>
    <row r="12" spans="1:16" ht="19.5" customHeight="1" x14ac:dyDescent="0.25">
      <c r="A12" s="34" t="s">
        <v>9</v>
      </c>
      <c r="B12" s="3">
        <v>8</v>
      </c>
      <c r="C12" s="35">
        <f>B12*B21</f>
        <v>98.72</v>
      </c>
    </row>
    <row r="13" spans="1:16" ht="19.5" customHeight="1" x14ac:dyDescent="0.25">
      <c r="A13" s="34" t="s">
        <v>10</v>
      </c>
      <c r="B13" s="3">
        <v>11</v>
      </c>
      <c r="C13" s="35">
        <f>B13*B21</f>
        <v>135.74</v>
      </c>
    </row>
    <row r="14" spans="1:16" ht="19.5" customHeight="1" x14ac:dyDescent="0.25">
      <c r="A14" s="34" t="s">
        <v>48</v>
      </c>
      <c r="B14" s="3">
        <v>11</v>
      </c>
      <c r="C14" s="35">
        <f>B21*B14</f>
        <v>135.74</v>
      </c>
    </row>
    <row r="15" spans="1:16" ht="19.5" customHeight="1" x14ac:dyDescent="0.25">
      <c r="A15" s="34" t="s">
        <v>11</v>
      </c>
      <c r="B15" s="3">
        <v>11</v>
      </c>
      <c r="C15" s="35">
        <f>B15*B21</f>
        <v>135.74</v>
      </c>
      <c r="F15" s="44"/>
    </row>
    <row r="16" spans="1:16" ht="15.75" x14ac:dyDescent="0.25">
      <c r="A16" s="34" t="s">
        <v>50</v>
      </c>
      <c r="B16" s="3">
        <v>1</v>
      </c>
      <c r="C16" s="35">
        <f>B21*B16</f>
        <v>12.34</v>
      </c>
      <c r="E16" s="44"/>
    </row>
    <row r="17" spans="1:16" ht="15.75" x14ac:dyDescent="0.25">
      <c r="A17" s="36"/>
      <c r="B17" s="3"/>
      <c r="C17" s="35"/>
    </row>
    <row r="18" spans="1:16" ht="16.5" thickBot="1" x14ac:dyDescent="0.3">
      <c r="A18" s="37" t="s">
        <v>4</v>
      </c>
      <c r="B18" s="23">
        <f>SUM(B7:B17)</f>
        <v>82</v>
      </c>
      <c r="C18" s="38">
        <f>SUM(C7:C17)</f>
        <v>1011.8800000000001</v>
      </c>
    </row>
    <row r="19" spans="1:16" ht="19.5" thickBot="1" x14ac:dyDescent="0.35">
      <c r="A19" s="39" t="s">
        <v>25</v>
      </c>
      <c r="B19" s="40"/>
      <c r="C19" s="56" t="e">
        <f>C18-(#REF!+#REF!)</f>
        <v>#REF!</v>
      </c>
      <c r="D19" s="67" t="s">
        <v>47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9"/>
    </row>
    <row r="20" spans="1:16" ht="36" customHeight="1" x14ac:dyDescent="0.35">
      <c r="D20" s="20">
        <v>2020</v>
      </c>
      <c r="E20" s="24" t="s">
        <v>6</v>
      </c>
      <c r="F20" s="21" t="s">
        <v>21</v>
      </c>
      <c r="G20" s="21" t="s">
        <v>29</v>
      </c>
      <c r="H20" s="24" t="s">
        <v>7</v>
      </c>
      <c r="I20" s="21" t="s">
        <v>8</v>
      </c>
      <c r="J20" s="51" t="s">
        <v>22</v>
      </c>
      <c r="K20" s="21" t="s">
        <v>23</v>
      </c>
      <c r="L20" s="21" t="s">
        <v>9</v>
      </c>
      <c r="M20" s="21" t="s">
        <v>10</v>
      </c>
      <c r="N20" s="46" t="s">
        <v>48</v>
      </c>
      <c r="O20" s="46" t="s">
        <v>50</v>
      </c>
      <c r="P20" s="22" t="s">
        <v>11</v>
      </c>
    </row>
    <row r="21" spans="1:16" x14ac:dyDescent="0.25">
      <c r="A21" t="s">
        <v>13</v>
      </c>
      <c r="B21" s="31">
        <v>12.34</v>
      </c>
      <c r="D21" s="9"/>
      <c r="E21" s="25"/>
      <c r="F21" s="8"/>
      <c r="G21" s="8"/>
      <c r="H21" s="25"/>
      <c r="I21" s="8"/>
      <c r="J21" s="52"/>
      <c r="K21" s="8"/>
      <c r="L21" s="8"/>
      <c r="M21" s="8"/>
      <c r="N21" s="47"/>
      <c r="O21" s="47"/>
      <c r="P21" s="10"/>
    </row>
    <row r="22" spans="1:16" x14ac:dyDescent="0.25">
      <c r="D22" s="11">
        <v>44032</v>
      </c>
      <c r="E22" s="26" t="s">
        <v>19</v>
      </c>
      <c r="F22" s="12" t="s">
        <v>19</v>
      </c>
      <c r="G22" s="12" t="s">
        <v>19</v>
      </c>
      <c r="H22" s="26" t="s">
        <v>19</v>
      </c>
      <c r="I22" s="12" t="s">
        <v>19</v>
      </c>
      <c r="J22" s="53"/>
      <c r="K22" s="12" t="s">
        <v>19</v>
      </c>
      <c r="L22" s="12" t="s">
        <v>19</v>
      </c>
      <c r="M22" s="12" t="s">
        <v>19</v>
      </c>
      <c r="N22" s="57" t="s">
        <v>19</v>
      </c>
      <c r="O22" s="57"/>
      <c r="P22" s="13" t="s">
        <v>19</v>
      </c>
    </row>
    <row r="23" spans="1:16" x14ac:dyDescent="0.25">
      <c r="D23" s="11">
        <v>44118</v>
      </c>
      <c r="E23" s="26" t="s">
        <v>19</v>
      </c>
      <c r="F23" s="12" t="s">
        <v>19</v>
      </c>
      <c r="G23" s="12" t="s">
        <v>19</v>
      </c>
      <c r="H23" s="26" t="s">
        <v>19</v>
      </c>
      <c r="I23" s="12" t="s">
        <v>19</v>
      </c>
      <c r="J23" s="53"/>
      <c r="K23" s="12" t="s">
        <v>19</v>
      </c>
      <c r="L23" s="12" t="s">
        <v>19</v>
      </c>
      <c r="M23" s="12" t="s">
        <v>19</v>
      </c>
      <c r="N23" s="48" t="s">
        <v>19</v>
      </c>
      <c r="O23" s="48"/>
      <c r="P23" s="13" t="s">
        <v>19</v>
      </c>
    </row>
    <row r="24" spans="1:16" x14ac:dyDescent="0.25">
      <c r="D24" s="11">
        <v>44162</v>
      </c>
      <c r="E24" s="26" t="s">
        <v>19</v>
      </c>
      <c r="F24" s="12"/>
      <c r="G24" s="12"/>
      <c r="H24" s="26" t="s">
        <v>19</v>
      </c>
      <c r="I24" s="12" t="s">
        <v>19</v>
      </c>
      <c r="J24" s="53"/>
      <c r="K24" s="12" t="s">
        <v>19</v>
      </c>
      <c r="L24" s="12"/>
      <c r="M24" s="12" t="s">
        <v>19</v>
      </c>
      <c r="N24" s="48" t="s">
        <v>19</v>
      </c>
      <c r="O24" s="48"/>
      <c r="P24" s="13" t="s">
        <v>19</v>
      </c>
    </row>
    <row r="25" spans="1:16" x14ac:dyDescent="0.25">
      <c r="D25" s="11">
        <v>44194</v>
      </c>
      <c r="E25" s="26" t="s">
        <v>19</v>
      </c>
      <c r="F25" s="12" t="s">
        <v>19</v>
      </c>
      <c r="G25" s="12" t="s">
        <v>19</v>
      </c>
      <c r="H25" s="26" t="s">
        <v>19</v>
      </c>
      <c r="I25" s="12" t="s">
        <v>19</v>
      </c>
      <c r="J25" s="53"/>
      <c r="K25" s="12" t="s">
        <v>19</v>
      </c>
      <c r="L25" s="12" t="s">
        <v>19</v>
      </c>
      <c r="M25" s="12" t="s">
        <v>19</v>
      </c>
      <c r="N25" s="48" t="s">
        <v>19</v>
      </c>
      <c r="O25" s="48"/>
      <c r="P25" s="13" t="s">
        <v>19</v>
      </c>
    </row>
    <row r="26" spans="1:16" ht="15.75" thickBot="1" x14ac:dyDescent="0.3">
      <c r="D26" s="11"/>
      <c r="E26" s="26"/>
      <c r="F26" s="12"/>
      <c r="G26" s="12"/>
      <c r="H26" s="26"/>
      <c r="I26" s="12"/>
      <c r="J26" s="53"/>
      <c r="K26" s="12"/>
      <c r="L26" s="12"/>
      <c r="M26" s="12"/>
      <c r="N26" s="48"/>
      <c r="O26" s="48"/>
      <c r="P26" s="13"/>
    </row>
    <row r="27" spans="1:16" ht="23.25" x14ac:dyDescent="0.35">
      <c r="D27" s="20">
        <v>2021</v>
      </c>
      <c r="E27" s="27"/>
      <c r="F27" s="15"/>
      <c r="G27" s="15"/>
      <c r="H27" s="27"/>
      <c r="I27" s="15"/>
      <c r="J27" s="54"/>
      <c r="K27" s="15"/>
      <c r="L27" s="15"/>
      <c r="M27" s="15"/>
      <c r="N27" s="49"/>
      <c r="O27" s="49"/>
      <c r="P27" s="16"/>
    </row>
    <row r="28" spans="1:16" x14ac:dyDescent="0.25">
      <c r="D28" s="14"/>
      <c r="E28" s="27"/>
      <c r="F28" s="15"/>
      <c r="G28" s="15"/>
      <c r="H28" s="27"/>
      <c r="I28" s="15"/>
      <c r="J28" s="54"/>
      <c r="K28" s="15"/>
      <c r="L28" s="15"/>
      <c r="M28" s="15"/>
      <c r="N28" s="49"/>
      <c r="O28" s="49"/>
      <c r="P28" s="16"/>
    </row>
    <row r="29" spans="1:16" x14ac:dyDescent="0.25">
      <c r="D29" s="14">
        <v>44225</v>
      </c>
      <c r="E29" s="27" t="s">
        <v>19</v>
      </c>
      <c r="F29" s="15" t="s">
        <v>19</v>
      </c>
      <c r="G29" s="15"/>
      <c r="H29" s="27" t="s">
        <v>19</v>
      </c>
      <c r="I29" s="15" t="s">
        <v>19</v>
      </c>
      <c r="J29" s="54"/>
      <c r="K29" s="15" t="s">
        <v>19</v>
      </c>
      <c r="L29" s="15" t="s">
        <v>19</v>
      </c>
      <c r="M29" s="15" t="s">
        <v>19</v>
      </c>
      <c r="N29" s="58" t="s">
        <v>19</v>
      </c>
      <c r="O29" s="58"/>
      <c r="P29" s="16" t="s">
        <v>19</v>
      </c>
    </row>
    <row r="30" spans="1:16" x14ac:dyDescent="0.25">
      <c r="D30" s="14">
        <v>44268</v>
      </c>
      <c r="E30" s="27" t="s">
        <v>19</v>
      </c>
      <c r="F30" s="15" t="s">
        <v>19</v>
      </c>
      <c r="G30" s="15" t="s">
        <v>19</v>
      </c>
      <c r="H30" s="27" t="s">
        <v>19</v>
      </c>
      <c r="I30" s="15" t="s">
        <v>19</v>
      </c>
      <c r="J30" s="54"/>
      <c r="K30" s="15" t="s">
        <v>19</v>
      </c>
      <c r="L30" s="59" t="s">
        <v>49</v>
      </c>
      <c r="M30" s="15" t="s">
        <v>19</v>
      </c>
      <c r="N30" s="49" t="s">
        <v>19</v>
      </c>
      <c r="O30" s="49"/>
      <c r="P30" s="16" t="s">
        <v>19</v>
      </c>
    </row>
    <row r="31" spans="1:16" x14ac:dyDescent="0.25">
      <c r="D31" s="14">
        <v>44308</v>
      </c>
      <c r="E31" s="27" t="s">
        <v>19</v>
      </c>
      <c r="F31" s="15" t="s">
        <v>19</v>
      </c>
      <c r="G31" s="59" t="s">
        <v>19</v>
      </c>
      <c r="H31" s="27" t="s">
        <v>19</v>
      </c>
      <c r="I31" s="15" t="s">
        <v>19</v>
      </c>
      <c r="J31" s="54"/>
      <c r="K31" s="15" t="s">
        <v>19</v>
      </c>
      <c r="L31" s="15" t="s">
        <v>19</v>
      </c>
      <c r="M31" s="15" t="s">
        <v>19</v>
      </c>
      <c r="N31" s="49" t="s">
        <v>19</v>
      </c>
      <c r="O31" s="49"/>
      <c r="P31" s="16" t="s">
        <v>19</v>
      </c>
    </row>
    <row r="32" spans="1:16" x14ac:dyDescent="0.25">
      <c r="D32" s="14">
        <v>44316</v>
      </c>
      <c r="E32" s="27" t="s">
        <v>19</v>
      </c>
      <c r="F32" s="15" t="s">
        <v>19</v>
      </c>
      <c r="G32" s="15" t="s">
        <v>19</v>
      </c>
      <c r="H32" s="27" t="s">
        <v>19</v>
      </c>
      <c r="I32" s="15" t="s">
        <v>19</v>
      </c>
      <c r="J32" s="54"/>
      <c r="K32" s="15" t="s">
        <v>19</v>
      </c>
      <c r="L32" s="15" t="s">
        <v>19</v>
      </c>
      <c r="M32" s="15" t="s">
        <v>19</v>
      </c>
      <c r="N32" s="49" t="s">
        <v>19</v>
      </c>
      <c r="O32" s="49"/>
      <c r="P32" s="16" t="s">
        <v>19</v>
      </c>
    </row>
    <row r="33" spans="1:16" x14ac:dyDescent="0.25">
      <c r="D33" s="14">
        <v>44371</v>
      </c>
      <c r="E33" s="27" t="s">
        <v>19</v>
      </c>
      <c r="F33" s="15" t="s">
        <v>19</v>
      </c>
      <c r="G33" s="15"/>
      <c r="H33" s="27" t="s">
        <v>19</v>
      </c>
      <c r="I33" s="15" t="s">
        <v>19</v>
      </c>
      <c r="J33" s="54"/>
      <c r="K33" s="15" t="s">
        <v>19</v>
      </c>
      <c r="L33" s="15" t="s">
        <v>19</v>
      </c>
      <c r="M33" s="15" t="s">
        <v>19</v>
      </c>
      <c r="N33" s="49" t="s">
        <v>19</v>
      </c>
      <c r="O33" s="49"/>
      <c r="P33" s="16" t="s">
        <v>19</v>
      </c>
    </row>
    <row r="34" spans="1:16" x14ac:dyDescent="0.25">
      <c r="D34" s="14">
        <v>44384</v>
      </c>
      <c r="E34" s="27" t="s">
        <v>19</v>
      </c>
      <c r="F34" s="15" t="s">
        <v>19</v>
      </c>
      <c r="G34" s="15" t="s">
        <v>19</v>
      </c>
      <c r="H34" s="27" t="s">
        <v>19</v>
      </c>
      <c r="I34" s="15" t="s">
        <v>19</v>
      </c>
      <c r="J34" s="54"/>
      <c r="K34" s="15" t="s">
        <v>19</v>
      </c>
      <c r="L34" s="15"/>
      <c r="M34" s="15" t="s">
        <v>19</v>
      </c>
      <c r="N34" s="49" t="s">
        <v>19</v>
      </c>
      <c r="O34" s="49"/>
      <c r="P34" s="16" t="s">
        <v>19</v>
      </c>
    </row>
    <row r="35" spans="1:16" x14ac:dyDescent="0.25">
      <c r="D35" s="14">
        <v>44406</v>
      </c>
      <c r="E35" s="27" t="s">
        <v>19</v>
      </c>
      <c r="F35" s="15" t="s">
        <v>19</v>
      </c>
      <c r="G35" s="15" t="s">
        <v>19</v>
      </c>
      <c r="H35" s="27" t="s">
        <v>19</v>
      </c>
      <c r="I35" s="15" t="s">
        <v>19</v>
      </c>
      <c r="J35" s="54"/>
      <c r="K35" s="15" t="s">
        <v>19</v>
      </c>
      <c r="L35" s="15" t="s">
        <v>19</v>
      </c>
      <c r="M35" s="15" t="s">
        <v>19</v>
      </c>
      <c r="N35" s="49" t="s">
        <v>19</v>
      </c>
      <c r="O35" s="49">
        <v>1</v>
      </c>
      <c r="P35" s="16" t="s">
        <v>19</v>
      </c>
    </row>
    <row r="36" spans="1:16" x14ac:dyDescent="0.25">
      <c r="D36" s="14"/>
      <c r="E36" s="27"/>
      <c r="F36" s="15"/>
      <c r="G36" s="15"/>
      <c r="H36" s="27"/>
      <c r="I36" s="15"/>
      <c r="J36" s="54"/>
      <c r="K36" s="15"/>
      <c r="L36" s="15"/>
      <c r="M36" s="15"/>
      <c r="N36" s="49"/>
      <c r="O36" s="49"/>
      <c r="P36" s="16"/>
    </row>
    <row r="37" spans="1:16" ht="18" thickBot="1" x14ac:dyDescent="0.35">
      <c r="D37" s="17" t="s">
        <v>20</v>
      </c>
      <c r="E37" s="28">
        <v>11</v>
      </c>
      <c r="F37" s="18">
        <v>10</v>
      </c>
      <c r="G37" s="18">
        <v>8</v>
      </c>
      <c r="H37" s="28">
        <v>11</v>
      </c>
      <c r="I37" s="18">
        <v>11</v>
      </c>
      <c r="J37" s="55"/>
      <c r="K37" s="18">
        <v>11</v>
      </c>
      <c r="L37" s="18">
        <v>8</v>
      </c>
      <c r="M37" s="18">
        <v>11</v>
      </c>
      <c r="N37" s="50">
        <v>11</v>
      </c>
      <c r="O37" s="50">
        <v>1</v>
      </c>
      <c r="P37" s="19">
        <v>11</v>
      </c>
    </row>
    <row r="39" spans="1:16" x14ac:dyDescent="0.25">
      <c r="A39" s="29" t="s">
        <v>24</v>
      </c>
    </row>
    <row r="40" spans="1:16" x14ac:dyDescent="0.25">
      <c r="A40" s="29" t="s">
        <v>26</v>
      </c>
      <c r="B40" s="30" t="e">
        <f>#REF!+#REF!</f>
        <v>#REF!</v>
      </c>
      <c r="C40" t="s">
        <v>27</v>
      </c>
    </row>
  </sheetData>
  <mergeCells count="3">
    <mergeCell ref="A2:C2"/>
    <mergeCell ref="A4:C5"/>
    <mergeCell ref="D19:P19"/>
  </mergeCells>
  <pageMargins left="0.25" right="0.25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0"/>
  <sheetViews>
    <sheetView workbookViewId="0">
      <selection activeCell="A3" sqref="A3:B4"/>
    </sheetView>
  </sheetViews>
  <sheetFormatPr defaultRowHeight="15" x14ac:dyDescent="0.25"/>
  <cols>
    <col min="1" max="1" width="25.140625" customWidth="1"/>
    <col min="2" max="2" width="26" customWidth="1"/>
    <col min="3" max="3" width="30.140625" customWidth="1"/>
    <col min="4" max="4" width="20" customWidth="1"/>
    <col min="5" max="5" width="18.42578125" customWidth="1"/>
    <col min="6" max="6" width="12" customWidth="1"/>
    <col min="7" max="7" width="12.85546875" customWidth="1"/>
    <col min="8" max="8" width="11.5703125" customWidth="1"/>
    <col min="9" max="9" width="11.85546875" customWidth="1"/>
    <col min="10" max="10" width="10.85546875" customWidth="1"/>
    <col min="11" max="11" width="12.42578125" customWidth="1"/>
    <col min="12" max="12" width="12.7109375" customWidth="1"/>
    <col min="13" max="13" width="11" customWidth="1"/>
  </cols>
  <sheetData>
    <row r="2" spans="1:13" ht="15.75" thickBot="1" x14ac:dyDescent="0.3"/>
    <row r="3" spans="1:13" ht="15" customHeight="1" x14ac:dyDescent="0.25">
      <c r="A3" s="61" t="s">
        <v>32</v>
      </c>
      <c r="B3" s="63"/>
    </row>
    <row r="4" spans="1:13" ht="15" customHeight="1" x14ac:dyDescent="0.25">
      <c r="A4" s="64"/>
      <c r="B4" s="66"/>
    </row>
    <row r="5" spans="1:13" ht="31.5" x14ac:dyDescent="0.25">
      <c r="A5" s="32" t="s">
        <v>3</v>
      </c>
      <c r="B5" s="33" t="s">
        <v>17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9.5" customHeight="1" x14ac:dyDescent="0.25">
      <c r="A6" s="34" t="s">
        <v>5</v>
      </c>
      <c r="B6" s="35">
        <v>61.7</v>
      </c>
    </row>
    <row r="7" spans="1:13" ht="19.5" customHeight="1" x14ac:dyDescent="0.25">
      <c r="A7" s="34" t="s">
        <v>43</v>
      </c>
      <c r="B7" s="35">
        <v>24.68</v>
      </c>
    </row>
    <row r="8" spans="1:13" ht="18" customHeight="1" x14ac:dyDescent="0.25">
      <c r="A8" s="34" t="s">
        <v>8</v>
      </c>
      <c r="B8" s="35">
        <v>61.7</v>
      </c>
    </row>
    <row r="9" spans="1:13" ht="19.5" customHeight="1" x14ac:dyDescent="0.25">
      <c r="A9" s="34" t="s">
        <v>0</v>
      </c>
      <c r="B9" s="35">
        <v>12.34</v>
      </c>
    </row>
    <row r="10" spans="1:13" ht="18" customHeight="1" x14ac:dyDescent="0.25">
      <c r="A10" s="34" t="s">
        <v>1</v>
      </c>
      <c r="B10" s="35">
        <v>49.36</v>
      </c>
    </row>
    <row r="11" spans="1:13" ht="19.5" customHeight="1" x14ac:dyDescent="0.25">
      <c r="A11" s="34" t="s">
        <v>9</v>
      </c>
      <c r="B11" s="35">
        <v>49.36</v>
      </c>
    </row>
    <row r="12" spans="1:13" ht="19.5" customHeight="1" x14ac:dyDescent="0.25">
      <c r="A12" s="34" t="s">
        <v>10</v>
      </c>
      <c r="B12" s="35">
        <v>61.7</v>
      </c>
    </row>
    <row r="13" spans="1:13" ht="19.5" customHeight="1" x14ac:dyDescent="0.25">
      <c r="A13" s="34" t="s">
        <v>11</v>
      </c>
      <c r="B13" s="35">
        <v>37.020000000000003</v>
      </c>
    </row>
    <row r="14" spans="1:13" ht="15.75" x14ac:dyDescent="0.25">
      <c r="A14" s="36"/>
      <c r="B14" s="35"/>
      <c r="D14" s="44"/>
    </row>
    <row r="15" spans="1:13" ht="15.75" x14ac:dyDescent="0.25">
      <c r="A15" s="36"/>
      <c r="B15" s="35"/>
    </row>
    <row r="16" spans="1:13" ht="16.5" thickBot="1" x14ac:dyDescent="0.3">
      <c r="A16" s="37" t="s">
        <v>4</v>
      </c>
      <c r="B16" s="38">
        <f>SUM(B6:B15)</f>
        <v>357.85999999999996</v>
      </c>
    </row>
    <row r="19" spans="1:5" x14ac:dyDescent="0.25">
      <c r="A19" s="45" t="s">
        <v>34</v>
      </c>
      <c r="B19" s="45" t="s">
        <v>35</v>
      </c>
      <c r="C19" s="45" t="s">
        <v>36</v>
      </c>
      <c r="D19" s="45" t="s">
        <v>37</v>
      </c>
      <c r="E19" s="45" t="s">
        <v>38</v>
      </c>
    </row>
    <row r="20" spans="1:5" x14ac:dyDescent="0.25">
      <c r="A20" t="s">
        <v>44</v>
      </c>
      <c r="B20" t="s">
        <v>39</v>
      </c>
      <c r="C20" t="s">
        <v>40</v>
      </c>
      <c r="D20" t="s">
        <v>41</v>
      </c>
      <c r="E20" t="s">
        <v>42</v>
      </c>
    </row>
  </sheetData>
  <mergeCells count="1">
    <mergeCell ref="A3:B4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42"/>
  <sheetViews>
    <sheetView workbookViewId="0">
      <selection activeCell="G9" sqref="G9"/>
    </sheetView>
  </sheetViews>
  <sheetFormatPr defaultRowHeight="15" x14ac:dyDescent="0.25"/>
  <cols>
    <col min="1" max="1" width="25.140625" customWidth="1"/>
    <col min="2" max="2" width="11.7109375" customWidth="1"/>
    <col min="3" max="3" width="16.42578125" customWidth="1"/>
    <col min="4" max="5" width="14.42578125" customWidth="1"/>
    <col min="6" max="6" width="11.85546875" customWidth="1"/>
    <col min="7" max="7" width="12" customWidth="1"/>
    <col min="8" max="8" width="12.85546875" customWidth="1"/>
    <col min="9" max="9" width="11.5703125" customWidth="1"/>
    <col min="10" max="10" width="11.85546875" customWidth="1"/>
    <col min="11" max="11" width="10.85546875" customWidth="1"/>
    <col min="12" max="12" width="12.42578125" customWidth="1"/>
    <col min="13" max="15" width="12.7109375" customWidth="1"/>
    <col min="16" max="16" width="11" customWidth="1"/>
  </cols>
  <sheetData>
    <row r="2" spans="1:16" ht="18.75" x14ac:dyDescent="0.3">
      <c r="A2" s="60" t="s">
        <v>45</v>
      </c>
      <c r="B2" s="60"/>
      <c r="C2" s="60"/>
    </row>
    <row r="3" spans="1:16" ht="15.75" thickBot="1" x14ac:dyDescent="0.3"/>
    <row r="4" spans="1:16" ht="15" customHeight="1" x14ac:dyDescent="0.25">
      <c r="A4" s="61" t="s">
        <v>46</v>
      </c>
      <c r="B4" s="62"/>
      <c r="C4" s="63"/>
    </row>
    <row r="5" spans="1:16" ht="15" customHeight="1" x14ac:dyDescent="0.25">
      <c r="A5" s="64"/>
      <c r="B5" s="65"/>
      <c r="C5" s="66"/>
    </row>
    <row r="6" spans="1:16" ht="31.5" x14ac:dyDescent="0.25">
      <c r="A6" s="32" t="s">
        <v>3</v>
      </c>
      <c r="B6" s="2" t="s">
        <v>2</v>
      </c>
      <c r="C6" s="33" t="s">
        <v>17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8.75" customHeight="1" x14ac:dyDescent="0.25">
      <c r="A7" s="34" t="s">
        <v>6</v>
      </c>
      <c r="B7" s="3">
        <v>11</v>
      </c>
      <c r="C7" s="35">
        <f>B7*B23</f>
        <v>135.74</v>
      </c>
    </row>
    <row r="8" spans="1:16" ht="19.5" customHeight="1" x14ac:dyDescent="0.25">
      <c r="A8" s="34" t="s">
        <v>5</v>
      </c>
      <c r="B8" s="3">
        <v>10</v>
      </c>
      <c r="C8" s="35">
        <f>B8*B23</f>
        <v>123.4</v>
      </c>
    </row>
    <row r="9" spans="1:16" ht="19.5" customHeight="1" x14ac:dyDescent="0.25">
      <c r="A9" s="34" t="s">
        <v>29</v>
      </c>
      <c r="B9" s="3">
        <v>8</v>
      </c>
      <c r="C9" s="35">
        <f>B23*B9</f>
        <v>98.72</v>
      </c>
    </row>
    <row r="10" spans="1:16" ht="18" customHeight="1" x14ac:dyDescent="0.25">
      <c r="A10" s="34" t="s">
        <v>7</v>
      </c>
      <c r="B10" s="3">
        <v>11</v>
      </c>
      <c r="C10" s="35">
        <f>B10*B23</f>
        <v>135.74</v>
      </c>
    </row>
    <row r="11" spans="1:16" ht="18" customHeight="1" x14ac:dyDescent="0.25">
      <c r="A11" s="34" t="s">
        <v>8</v>
      </c>
      <c r="B11" s="3">
        <v>11</v>
      </c>
      <c r="C11" s="35">
        <f>B11*B23</f>
        <v>135.74</v>
      </c>
    </row>
    <row r="12" spans="1:16" ht="19.5" customHeight="1" x14ac:dyDescent="0.25">
      <c r="A12" s="34" t="s">
        <v>0</v>
      </c>
      <c r="B12" s="3">
        <v>0</v>
      </c>
      <c r="C12" s="35">
        <f>B12*B23</f>
        <v>0</v>
      </c>
    </row>
    <row r="13" spans="1:16" ht="18" customHeight="1" x14ac:dyDescent="0.25">
      <c r="A13" s="34" t="s">
        <v>1</v>
      </c>
      <c r="B13" s="3">
        <v>11</v>
      </c>
      <c r="C13" s="35">
        <f>B13*B23</f>
        <v>135.74</v>
      </c>
    </row>
    <row r="14" spans="1:16" ht="19.5" customHeight="1" x14ac:dyDescent="0.25">
      <c r="A14" s="34" t="s">
        <v>9</v>
      </c>
      <c r="B14" s="3">
        <v>8</v>
      </c>
      <c r="C14" s="35">
        <f>B14*B23</f>
        <v>98.72</v>
      </c>
    </row>
    <row r="15" spans="1:16" ht="19.5" customHeight="1" x14ac:dyDescent="0.25">
      <c r="A15" s="34" t="s">
        <v>10</v>
      </c>
      <c r="B15" s="3">
        <v>11</v>
      </c>
      <c r="C15" s="35">
        <f>B15*B23</f>
        <v>135.74</v>
      </c>
    </row>
    <row r="16" spans="1:16" ht="19.5" customHeight="1" x14ac:dyDescent="0.25">
      <c r="A16" s="34" t="s">
        <v>48</v>
      </c>
      <c r="B16" s="3">
        <v>11</v>
      </c>
      <c r="C16" s="35">
        <f>B23*B16</f>
        <v>135.74</v>
      </c>
    </row>
    <row r="17" spans="1:16" ht="19.5" customHeight="1" x14ac:dyDescent="0.25">
      <c r="A17" s="34" t="s">
        <v>11</v>
      </c>
      <c r="B17" s="3">
        <v>11</v>
      </c>
      <c r="C17" s="35">
        <f>B17*B23</f>
        <v>135.74</v>
      </c>
      <c r="F17" s="44"/>
    </row>
    <row r="18" spans="1:16" ht="15.75" x14ac:dyDescent="0.25">
      <c r="A18" s="34" t="s">
        <v>50</v>
      </c>
      <c r="B18" s="3">
        <v>1</v>
      </c>
      <c r="C18" s="35">
        <f>B23*B18</f>
        <v>12.34</v>
      </c>
      <c r="E18" s="44"/>
    </row>
    <row r="19" spans="1:16" ht="15.75" x14ac:dyDescent="0.25">
      <c r="A19" s="36"/>
      <c r="B19" s="3"/>
      <c r="C19" s="35"/>
    </row>
    <row r="20" spans="1:16" ht="16.5" thickBot="1" x14ac:dyDescent="0.3">
      <c r="A20" s="37" t="s">
        <v>4</v>
      </c>
      <c r="B20" s="23">
        <f>SUM(B7:B19)</f>
        <v>104</v>
      </c>
      <c r="C20" s="38">
        <f>SUM(C7:C19)</f>
        <v>1283.3600000000001</v>
      </c>
    </row>
    <row r="21" spans="1:16" ht="19.5" thickBot="1" x14ac:dyDescent="0.35">
      <c r="A21" s="39" t="s">
        <v>25</v>
      </c>
      <c r="B21" s="40"/>
      <c r="C21" s="56">
        <f>C20-(C7+C10)</f>
        <v>1011.8800000000001</v>
      </c>
      <c r="D21" s="67" t="s">
        <v>47</v>
      </c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9"/>
    </row>
    <row r="22" spans="1:16" ht="36" customHeight="1" x14ac:dyDescent="0.35">
      <c r="D22" s="20">
        <v>2020</v>
      </c>
      <c r="E22" s="24" t="s">
        <v>6</v>
      </c>
      <c r="F22" s="21" t="s">
        <v>21</v>
      </c>
      <c r="G22" s="21" t="s">
        <v>29</v>
      </c>
      <c r="H22" s="24" t="s">
        <v>7</v>
      </c>
      <c r="I22" s="21" t="s">
        <v>8</v>
      </c>
      <c r="J22" s="51" t="s">
        <v>22</v>
      </c>
      <c r="K22" s="21" t="s">
        <v>23</v>
      </c>
      <c r="L22" s="21" t="s">
        <v>9</v>
      </c>
      <c r="M22" s="21" t="s">
        <v>10</v>
      </c>
      <c r="N22" s="46" t="s">
        <v>48</v>
      </c>
      <c r="O22" s="46" t="s">
        <v>50</v>
      </c>
      <c r="P22" s="22" t="s">
        <v>11</v>
      </c>
    </row>
    <row r="23" spans="1:16" x14ac:dyDescent="0.25">
      <c r="A23" t="s">
        <v>13</v>
      </c>
      <c r="B23" s="31">
        <v>12.34</v>
      </c>
      <c r="D23" s="9"/>
      <c r="E23" s="25"/>
      <c r="F23" s="8"/>
      <c r="G23" s="8"/>
      <c r="H23" s="25"/>
      <c r="I23" s="8"/>
      <c r="J23" s="52"/>
      <c r="K23" s="8"/>
      <c r="L23" s="8"/>
      <c r="M23" s="8"/>
      <c r="N23" s="47"/>
      <c r="O23" s="47"/>
      <c r="P23" s="10"/>
    </row>
    <row r="24" spans="1:16" x14ac:dyDescent="0.25">
      <c r="D24" s="11">
        <v>44032</v>
      </c>
      <c r="E24" s="26" t="s">
        <v>19</v>
      </c>
      <c r="F24" s="12" t="s">
        <v>19</v>
      </c>
      <c r="G24" s="12" t="s">
        <v>19</v>
      </c>
      <c r="H24" s="26" t="s">
        <v>19</v>
      </c>
      <c r="I24" s="12" t="s">
        <v>19</v>
      </c>
      <c r="J24" s="53"/>
      <c r="K24" s="12" t="s">
        <v>19</v>
      </c>
      <c r="L24" s="12" t="s">
        <v>19</v>
      </c>
      <c r="M24" s="12" t="s">
        <v>19</v>
      </c>
      <c r="N24" s="57" t="s">
        <v>19</v>
      </c>
      <c r="O24" s="57"/>
      <c r="P24" s="13" t="s">
        <v>19</v>
      </c>
    </row>
    <row r="25" spans="1:16" x14ac:dyDescent="0.25">
      <c r="D25" s="11">
        <v>44118</v>
      </c>
      <c r="E25" s="26" t="s">
        <v>19</v>
      </c>
      <c r="F25" s="12" t="s">
        <v>19</v>
      </c>
      <c r="G25" s="12" t="s">
        <v>19</v>
      </c>
      <c r="H25" s="26" t="s">
        <v>19</v>
      </c>
      <c r="I25" s="12" t="s">
        <v>19</v>
      </c>
      <c r="J25" s="53"/>
      <c r="K25" s="12" t="s">
        <v>19</v>
      </c>
      <c r="L25" s="12" t="s">
        <v>19</v>
      </c>
      <c r="M25" s="12" t="s">
        <v>19</v>
      </c>
      <c r="N25" s="48" t="s">
        <v>19</v>
      </c>
      <c r="O25" s="48"/>
      <c r="P25" s="13" t="s">
        <v>19</v>
      </c>
    </row>
    <row r="26" spans="1:16" x14ac:dyDescent="0.25">
      <c r="D26" s="11">
        <v>44162</v>
      </c>
      <c r="E26" s="26" t="s">
        <v>19</v>
      </c>
      <c r="F26" s="12"/>
      <c r="G26" s="12"/>
      <c r="H26" s="26" t="s">
        <v>19</v>
      </c>
      <c r="I26" s="12" t="s">
        <v>19</v>
      </c>
      <c r="J26" s="53"/>
      <c r="K26" s="12" t="s">
        <v>19</v>
      </c>
      <c r="L26" s="12"/>
      <c r="M26" s="12" t="s">
        <v>19</v>
      </c>
      <c r="N26" s="48" t="s">
        <v>19</v>
      </c>
      <c r="O26" s="48"/>
      <c r="P26" s="13" t="s">
        <v>19</v>
      </c>
    </row>
    <row r="27" spans="1:16" x14ac:dyDescent="0.25">
      <c r="D27" s="11">
        <v>44194</v>
      </c>
      <c r="E27" s="26" t="s">
        <v>19</v>
      </c>
      <c r="F27" s="12" t="s">
        <v>19</v>
      </c>
      <c r="G27" s="12" t="s">
        <v>19</v>
      </c>
      <c r="H27" s="26" t="s">
        <v>19</v>
      </c>
      <c r="I27" s="12" t="s">
        <v>19</v>
      </c>
      <c r="J27" s="53"/>
      <c r="K27" s="12" t="s">
        <v>19</v>
      </c>
      <c r="L27" s="12" t="s">
        <v>19</v>
      </c>
      <c r="M27" s="12" t="s">
        <v>19</v>
      </c>
      <c r="N27" s="48" t="s">
        <v>19</v>
      </c>
      <c r="O27" s="48"/>
      <c r="P27" s="13" t="s">
        <v>19</v>
      </c>
    </row>
    <row r="28" spans="1:16" ht="15.75" thickBot="1" x14ac:dyDescent="0.3">
      <c r="D28" s="11"/>
      <c r="E28" s="26"/>
      <c r="F28" s="12"/>
      <c r="G28" s="12"/>
      <c r="H28" s="26"/>
      <c r="I28" s="12"/>
      <c r="J28" s="53"/>
      <c r="K28" s="12"/>
      <c r="L28" s="12"/>
      <c r="M28" s="12"/>
      <c r="N28" s="48"/>
      <c r="O28" s="48"/>
      <c r="P28" s="13"/>
    </row>
    <row r="29" spans="1:16" ht="23.25" x14ac:dyDescent="0.35">
      <c r="D29" s="20">
        <v>2021</v>
      </c>
      <c r="E29" s="27"/>
      <c r="F29" s="15"/>
      <c r="G29" s="15"/>
      <c r="H29" s="27"/>
      <c r="I29" s="15"/>
      <c r="J29" s="54"/>
      <c r="K29" s="15"/>
      <c r="L29" s="15"/>
      <c r="M29" s="15"/>
      <c r="N29" s="49"/>
      <c r="O29" s="49"/>
      <c r="P29" s="16"/>
    </row>
    <row r="30" spans="1:16" x14ac:dyDescent="0.25">
      <c r="D30" s="14"/>
      <c r="E30" s="27"/>
      <c r="F30" s="15"/>
      <c r="G30" s="15"/>
      <c r="H30" s="27"/>
      <c r="I30" s="15"/>
      <c r="J30" s="54"/>
      <c r="K30" s="15"/>
      <c r="L30" s="15"/>
      <c r="M30" s="15"/>
      <c r="N30" s="49"/>
      <c r="O30" s="49"/>
      <c r="P30" s="16"/>
    </row>
    <row r="31" spans="1:16" x14ac:dyDescent="0.25">
      <c r="D31" s="14">
        <v>44225</v>
      </c>
      <c r="E31" s="27" t="s">
        <v>19</v>
      </c>
      <c r="F31" s="15" t="s">
        <v>19</v>
      </c>
      <c r="G31" s="15"/>
      <c r="H31" s="27" t="s">
        <v>19</v>
      </c>
      <c r="I31" s="15" t="s">
        <v>19</v>
      </c>
      <c r="J31" s="54"/>
      <c r="K31" s="15" t="s">
        <v>19</v>
      </c>
      <c r="L31" s="15" t="s">
        <v>19</v>
      </c>
      <c r="M31" s="15" t="s">
        <v>19</v>
      </c>
      <c r="N31" s="58" t="s">
        <v>19</v>
      </c>
      <c r="O31" s="58"/>
      <c r="P31" s="16" t="s">
        <v>19</v>
      </c>
    </row>
    <row r="32" spans="1:16" x14ac:dyDescent="0.25">
      <c r="D32" s="14">
        <v>44268</v>
      </c>
      <c r="E32" s="27" t="s">
        <v>19</v>
      </c>
      <c r="F32" s="15" t="s">
        <v>19</v>
      </c>
      <c r="G32" s="15" t="s">
        <v>19</v>
      </c>
      <c r="H32" s="27" t="s">
        <v>19</v>
      </c>
      <c r="I32" s="15" t="s">
        <v>19</v>
      </c>
      <c r="J32" s="54"/>
      <c r="K32" s="15" t="s">
        <v>19</v>
      </c>
      <c r="L32" s="59" t="s">
        <v>49</v>
      </c>
      <c r="M32" s="15" t="s">
        <v>19</v>
      </c>
      <c r="N32" s="49" t="s">
        <v>19</v>
      </c>
      <c r="O32" s="49"/>
      <c r="P32" s="16" t="s">
        <v>19</v>
      </c>
    </row>
    <row r="33" spans="1:16" x14ac:dyDescent="0.25">
      <c r="D33" s="14">
        <v>44308</v>
      </c>
      <c r="E33" s="27" t="s">
        <v>19</v>
      </c>
      <c r="F33" s="15" t="s">
        <v>19</v>
      </c>
      <c r="G33" s="59" t="s">
        <v>19</v>
      </c>
      <c r="H33" s="27" t="s">
        <v>19</v>
      </c>
      <c r="I33" s="15" t="s">
        <v>19</v>
      </c>
      <c r="J33" s="54"/>
      <c r="K33" s="15" t="s">
        <v>19</v>
      </c>
      <c r="L33" s="15" t="s">
        <v>19</v>
      </c>
      <c r="M33" s="15" t="s">
        <v>19</v>
      </c>
      <c r="N33" s="49" t="s">
        <v>19</v>
      </c>
      <c r="O33" s="49"/>
      <c r="P33" s="16" t="s">
        <v>19</v>
      </c>
    </row>
    <row r="34" spans="1:16" x14ac:dyDescent="0.25">
      <c r="D34" s="14">
        <v>44316</v>
      </c>
      <c r="E34" s="27" t="s">
        <v>19</v>
      </c>
      <c r="F34" s="15" t="s">
        <v>19</v>
      </c>
      <c r="G34" s="15" t="s">
        <v>19</v>
      </c>
      <c r="H34" s="27" t="s">
        <v>19</v>
      </c>
      <c r="I34" s="15" t="s">
        <v>19</v>
      </c>
      <c r="J34" s="54"/>
      <c r="K34" s="15" t="s">
        <v>19</v>
      </c>
      <c r="L34" s="15" t="s">
        <v>19</v>
      </c>
      <c r="M34" s="15" t="s">
        <v>19</v>
      </c>
      <c r="N34" s="49" t="s">
        <v>19</v>
      </c>
      <c r="O34" s="49"/>
      <c r="P34" s="16" t="s">
        <v>19</v>
      </c>
    </row>
    <row r="35" spans="1:16" x14ac:dyDescent="0.25">
      <c r="D35" s="14">
        <v>44371</v>
      </c>
      <c r="E35" s="27" t="s">
        <v>19</v>
      </c>
      <c r="F35" s="15" t="s">
        <v>19</v>
      </c>
      <c r="G35" s="15"/>
      <c r="H35" s="27" t="s">
        <v>19</v>
      </c>
      <c r="I35" s="15" t="s">
        <v>19</v>
      </c>
      <c r="J35" s="54"/>
      <c r="K35" s="15" t="s">
        <v>19</v>
      </c>
      <c r="L35" s="15" t="s">
        <v>19</v>
      </c>
      <c r="M35" s="15" t="s">
        <v>19</v>
      </c>
      <c r="N35" s="49" t="s">
        <v>19</v>
      </c>
      <c r="O35" s="49"/>
      <c r="P35" s="16" t="s">
        <v>19</v>
      </c>
    </row>
    <row r="36" spans="1:16" x14ac:dyDescent="0.25">
      <c r="D36" s="14">
        <v>44384</v>
      </c>
      <c r="E36" s="27" t="s">
        <v>19</v>
      </c>
      <c r="F36" s="15" t="s">
        <v>19</v>
      </c>
      <c r="G36" s="15" t="s">
        <v>19</v>
      </c>
      <c r="H36" s="27" t="s">
        <v>19</v>
      </c>
      <c r="I36" s="15" t="s">
        <v>19</v>
      </c>
      <c r="J36" s="54"/>
      <c r="K36" s="15" t="s">
        <v>19</v>
      </c>
      <c r="L36" s="15"/>
      <c r="M36" s="15" t="s">
        <v>19</v>
      </c>
      <c r="N36" s="49" t="s">
        <v>19</v>
      </c>
      <c r="O36" s="49"/>
      <c r="P36" s="16" t="s">
        <v>19</v>
      </c>
    </row>
    <row r="37" spans="1:16" x14ac:dyDescent="0.25">
      <c r="D37" s="14">
        <v>44406</v>
      </c>
      <c r="E37" s="27" t="s">
        <v>19</v>
      </c>
      <c r="F37" s="15" t="s">
        <v>19</v>
      </c>
      <c r="G37" s="15" t="s">
        <v>19</v>
      </c>
      <c r="H37" s="27" t="s">
        <v>19</v>
      </c>
      <c r="I37" s="15" t="s">
        <v>19</v>
      </c>
      <c r="J37" s="54"/>
      <c r="K37" s="15" t="s">
        <v>19</v>
      </c>
      <c r="L37" s="15" t="s">
        <v>19</v>
      </c>
      <c r="M37" s="15" t="s">
        <v>19</v>
      </c>
      <c r="N37" s="49" t="s">
        <v>19</v>
      </c>
      <c r="O37" s="49">
        <v>1</v>
      </c>
      <c r="P37" s="16" t="s">
        <v>19</v>
      </c>
    </row>
    <row r="38" spans="1:16" x14ac:dyDescent="0.25">
      <c r="D38" s="14"/>
      <c r="E38" s="27"/>
      <c r="F38" s="15"/>
      <c r="G38" s="15"/>
      <c r="H38" s="27"/>
      <c r="I38" s="15"/>
      <c r="J38" s="54"/>
      <c r="K38" s="15"/>
      <c r="L38" s="15"/>
      <c r="M38" s="15"/>
      <c r="N38" s="49"/>
      <c r="O38" s="49"/>
      <c r="P38" s="16"/>
    </row>
    <row r="39" spans="1:16" ht="18" thickBot="1" x14ac:dyDescent="0.35">
      <c r="D39" s="17" t="s">
        <v>20</v>
      </c>
      <c r="E39" s="28">
        <v>11</v>
      </c>
      <c r="F39" s="18">
        <v>10</v>
      </c>
      <c r="G39" s="18">
        <v>8</v>
      </c>
      <c r="H39" s="28">
        <v>11</v>
      </c>
      <c r="I39" s="18">
        <v>11</v>
      </c>
      <c r="J39" s="55"/>
      <c r="K39" s="18">
        <v>11</v>
      </c>
      <c r="L39" s="18">
        <v>8</v>
      </c>
      <c r="M39" s="18">
        <v>11</v>
      </c>
      <c r="N39" s="50">
        <v>11</v>
      </c>
      <c r="O39" s="50">
        <v>1</v>
      </c>
      <c r="P39" s="19">
        <v>11</v>
      </c>
    </row>
    <row r="41" spans="1:16" x14ac:dyDescent="0.25">
      <c r="A41" s="29" t="s">
        <v>24</v>
      </c>
    </row>
    <row r="42" spans="1:16" x14ac:dyDescent="0.25">
      <c r="A42" s="29" t="s">
        <v>26</v>
      </c>
      <c r="B42" s="30">
        <f>C7+C10</f>
        <v>271.48</v>
      </c>
      <c r="C42" t="s">
        <v>27</v>
      </c>
    </row>
  </sheetData>
  <mergeCells count="3">
    <mergeCell ref="A2:C2"/>
    <mergeCell ref="A4:C5"/>
    <mergeCell ref="D21:P21"/>
  </mergeCells>
  <pageMargins left="0.25" right="0.25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34"/>
  <sheetViews>
    <sheetView topLeftCell="A10" workbookViewId="0">
      <selection activeCell="N21" sqref="N21"/>
    </sheetView>
  </sheetViews>
  <sheetFormatPr defaultRowHeight="15" x14ac:dyDescent="0.25"/>
  <cols>
    <col min="1" max="1" width="25.140625" customWidth="1"/>
    <col min="2" max="2" width="11.7109375" customWidth="1"/>
    <col min="3" max="3" width="13.42578125" customWidth="1"/>
    <col min="4" max="5" width="14.42578125" customWidth="1"/>
    <col min="6" max="6" width="11.85546875" customWidth="1"/>
    <col min="7" max="7" width="12" customWidth="1"/>
    <col min="8" max="8" width="12.85546875" customWidth="1"/>
    <col min="9" max="9" width="11.5703125" customWidth="1"/>
    <col min="10" max="10" width="11.85546875" customWidth="1"/>
    <col min="11" max="11" width="10.85546875" customWidth="1"/>
    <col min="12" max="12" width="12.42578125" customWidth="1"/>
    <col min="13" max="13" width="12.7109375" customWidth="1"/>
    <col min="14" max="14" width="11" customWidth="1"/>
  </cols>
  <sheetData>
    <row r="2" spans="1:14" ht="18.75" x14ac:dyDescent="0.3">
      <c r="A2" s="60" t="s">
        <v>45</v>
      </c>
      <c r="B2" s="60"/>
      <c r="C2" s="60"/>
    </row>
    <row r="3" spans="1:14" ht="15.75" thickBot="1" x14ac:dyDescent="0.3"/>
    <row r="4" spans="1:14" ht="15" customHeight="1" x14ac:dyDescent="0.25">
      <c r="A4" s="61" t="s">
        <v>32</v>
      </c>
      <c r="B4" s="62"/>
      <c r="C4" s="63"/>
    </row>
    <row r="5" spans="1:14" ht="15" customHeight="1" x14ac:dyDescent="0.25">
      <c r="A5" s="64"/>
      <c r="B5" s="65"/>
      <c r="C5" s="66"/>
    </row>
    <row r="6" spans="1:14" ht="31.5" x14ac:dyDescent="0.25">
      <c r="A6" s="32" t="s">
        <v>3</v>
      </c>
      <c r="B6" s="2" t="s">
        <v>2</v>
      </c>
      <c r="C6" s="33" t="s">
        <v>17</v>
      </c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8.75" customHeight="1" x14ac:dyDescent="0.25">
      <c r="A7" s="34" t="s">
        <v>6</v>
      </c>
      <c r="B7" s="3">
        <v>5</v>
      </c>
      <c r="C7" s="35">
        <f>B7*B22</f>
        <v>61.7</v>
      </c>
    </row>
    <row r="8" spans="1:14" ht="19.5" customHeight="1" x14ac:dyDescent="0.25">
      <c r="A8" s="34" t="s">
        <v>5</v>
      </c>
      <c r="B8" s="3">
        <v>5</v>
      </c>
      <c r="C8" s="35">
        <f>B8*B22</f>
        <v>61.7</v>
      </c>
    </row>
    <row r="9" spans="1:14" ht="19.5" customHeight="1" x14ac:dyDescent="0.25">
      <c r="A9" s="34" t="s">
        <v>29</v>
      </c>
      <c r="B9" s="3">
        <v>2</v>
      </c>
      <c r="C9" s="35">
        <f>B22*2</f>
        <v>24.68</v>
      </c>
    </row>
    <row r="10" spans="1:14" ht="18" customHeight="1" x14ac:dyDescent="0.25">
      <c r="A10" s="34" t="s">
        <v>7</v>
      </c>
      <c r="B10" s="3">
        <v>5</v>
      </c>
      <c r="C10" s="35">
        <f>B10*B22</f>
        <v>61.7</v>
      </c>
    </row>
    <row r="11" spans="1:14" ht="18" customHeight="1" x14ac:dyDescent="0.25">
      <c r="A11" s="34" t="s">
        <v>8</v>
      </c>
      <c r="B11" s="3">
        <v>5</v>
      </c>
      <c r="C11" s="35">
        <f>B11*B22</f>
        <v>61.7</v>
      </c>
    </row>
    <row r="12" spans="1:14" ht="19.5" customHeight="1" x14ac:dyDescent="0.25">
      <c r="A12" s="34" t="s">
        <v>0</v>
      </c>
      <c r="B12" s="3">
        <v>1</v>
      </c>
      <c r="C12" s="35">
        <f>B12*B22</f>
        <v>12.34</v>
      </c>
    </row>
    <row r="13" spans="1:14" ht="18" customHeight="1" x14ac:dyDescent="0.25">
      <c r="A13" s="34" t="s">
        <v>1</v>
      </c>
      <c r="B13" s="3">
        <v>4</v>
      </c>
      <c r="C13" s="35">
        <f>B13*B22</f>
        <v>49.36</v>
      </c>
    </row>
    <row r="14" spans="1:14" ht="19.5" customHeight="1" x14ac:dyDescent="0.25">
      <c r="A14" s="34" t="s">
        <v>9</v>
      </c>
      <c r="B14" s="3">
        <v>4</v>
      </c>
      <c r="C14" s="35">
        <f>B14*B22</f>
        <v>49.36</v>
      </c>
    </row>
    <row r="15" spans="1:14" ht="19.5" customHeight="1" x14ac:dyDescent="0.25">
      <c r="A15" s="34" t="s">
        <v>10</v>
      </c>
      <c r="B15" s="3">
        <v>5</v>
      </c>
      <c r="C15" s="35">
        <f>B15*B22</f>
        <v>61.7</v>
      </c>
    </row>
    <row r="16" spans="1:14" ht="19.5" customHeight="1" x14ac:dyDescent="0.25">
      <c r="A16" s="34" t="s">
        <v>11</v>
      </c>
      <c r="B16" s="3">
        <v>3</v>
      </c>
      <c r="C16" s="35">
        <f>B16*B22</f>
        <v>37.019999999999996</v>
      </c>
      <c r="F16" s="44"/>
    </row>
    <row r="17" spans="1:14" ht="15.75" x14ac:dyDescent="0.25">
      <c r="A17" s="36"/>
      <c r="B17" s="3"/>
      <c r="C17" s="35"/>
      <c r="E17" s="44"/>
    </row>
    <row r="18" spans="1:14" ht="15.75" x14ac:dyDescent="0.25">
      <c r="A18" s="36"/>
      <c r="B18" s="3"/>
      <c r="C18" s="35"/>
    </row>
    <row r="19" spans="1:14" ht="16.5" thickBot="1" x14ac:dyDescent="0.3">
      <c r="A19" s="37" t="s">
        <v>4</v>
      </c>
      <c r="B19" s="23">
        <f>SUM(B7:B18)</f>
        <v>39</v>
      </c>
      <c r="C19" s="38">
        <f>SUM(C7:C18)</f>
        <v>481.26</v>
      </c>
    </row>
    <row r="20" spans="1:14" ht="19.5" thickBot="1" x14ac:dyDescent="0.35">
      <c r="A20" s="39" t="s">
        <v>25</v>
      </c>
      <c r="B20" s="40"/>
      <c r="C20" s="41">
        <f>481.26-(C7+C10)</f>
        <v>357.86</v>
      </c>
      <c r="D20" s="67" t="s">
        <v>33</v>
      </c>
      <c r="E20" s="68"/>
      <c r="F20" s="68"/>
      <c r="G20" s="68"/>
      <c r="H20" s="68"/>
      <c r="I20" s="68"/>
      <c r="J20" s="68"/>
      <c r="K20" s="68"/>
      <c r="L20" s="68"/>
      <c r="M20" s="68"/>
      <c r="N20" s="69"/>
    </row>
    <row r="21" spans="1:14" ht="36" customHeight="1" x14ac:dyDescent="0.35">
      <c r="D21" s="20">
        <v>2019</v>
      </c>
      <c r="E21" s="24" t="s">
        <v>6</v>
      </c>
      <c r="F21" s="21" t="s">
        <v>21</v>
      </c>
      <c r="G21" s="21" t="s">
        <v>29</v>
      </c>
      <c r="H21" s="24" t="s">
        <v>7</v>
      </c>
      <c r="I21" s="21" t="s">
        <v>8</v>
      </c>
      <c r="J21" s="21" t="s">
        <v>22</v>
      </c>
      <c r="K21" s="21" t="s">
        <v>23</v>
      </c>
      <c r="L21" s="21" t="s">
        <v>9</v>
      </c>
      <c r="M21" s="21" t="s">
        <v>10</v>
      </c>
      <c r="N21" s="22" t="s">
        <v>11</v>
      </c>
    </row>
    <row r="22" spans="1:14" x14ac:dyDescent="0.25">
      <c r="A22" t="s">
        <v>13</v>
      </c>
      <c r="B22" s="31">
        <v>12.34</v>
      </c>
      <c r="D22" s="9"/>
      <c r="E22" s="25"/>
      <c r="F22" s="8"/>
      <c r="G22" s="8"/>
      <c r="H22" s="25"/>
      <c r="I22" s="8"/>
      <c r="J22" s="8"/>
      <c r="K22" s="8"/>
      <c r="L22" s="8"/>
      <c r="M22" s="8"/>
      <c r="N22" s="10"/>
    </row>
    <row r="23" spans="1:14" x14ac:dyDescent="0.25">
      <c r="D23" s="11">
        <v>43528</v>
      </c>
      <c r="E23" s="26" t="s">
        <v>19</v>
      </c>
      <c r="F23" s="12" t="s">
        <v>19</v>
      </c>
      <c r="G23" s="12" t="s">
        <v>19</v>
      </c>
      <c r="H23" s="26" t="s">
        <v>19</v>
      </c>
      <c r="I23" s="12" t="s">
        <v>19</v>
      </c>
      <c r="J23" s="12"/>
      <c r="K23" s="12" t="s">
        <v>19</v>
      </c>
      <c r="L23" s="8"/>
      <c r="M23" s="12" t="s">
        <v>19</v>
      </c>
      <c r="N23" s="10"/>
    </row>
    <row r="24" spans="1:14" x14ac:dyDescent="0.25">
      <c r="D24" s="11">
        <v>43608</v>
      </c>
      <c r="E24" s="26" t="s">
        <v>19</v>
      </c>
      <c r="F24" s="12" t="s">
        <v>19</v>
      </c>
      <c r="G24" s="12"/>
      <c r="H24" s="26" t="s">
        <v>19</v>
      </c>
      <c r="I24" s="12" t="s">
        <v>19</v>
      </c>
      <c r="J24" s="12"/>
      <c r="K24" s="12" t="s">
        <v>19</v>
      </c>
      <c r="L24" s="12" t="s">
        <v>19</v>
      </c>
      <c r="M24" s="12" t="s">
        <v>19</v>
      </c>
      <c r="N24" s="13" t="s">
        <v>19</v>
      </c>
    </row>
    <row r="25" spans="1:14" x14ac:dyDescent="0.25">
      <c r="D25" s="11">
        <v>43634</v>
      </c>
      <c r="E25" s="26" t="s">
        <v>19</v>
      </c>
      <c r="F25" s="12" t="s">
        <v>19</v>
      </c>
      <c r="G25" s="12"/>
      <c r="H25" s="26" t="s">
        <v>19</v>
      </c>
      <c r="I25" s="12" t="s">
        <v>19</v>
      </c>
      <c r="J25" s="12" t="s">
        <v>19</v>
      </c>
      <c r="K25" s="12"/>
      <c r="L25" s="12" t="s">
        <v>19</v>
      </c>
      <c r="M25" s="12" t="s">
        <v>19</v>
      </c>
      <c r="N25" s="13" t="s">
        <v>19</v>
      </c>
    </row>
    <row r="26" spans="1:14" x14ac:dyDescent="0.25">
      <c r="D26" s="11">
        <v>43676</v>
      </c>
      <c r="E26" s="26" t="s">
        <v>19</v>
      </c>
      <c r="F26" s="12" t="s">
        <v>19</v>
      </c>
      <c r="G26" s="12"/>
      <c r="H26" s="26" t="s">
        <v>19</v>
      </c>
      <c r="I26" s="12" t="s">
        <v>19</v>
      </c>
      <c r="J26" s="12"/>
      <c r="K26" s="12" t="s">
        <v>19</v>
      </c>
      <c r="L26" s="12" t="s">
        <v>19</v>
      </c>
      <c r="M26" s="12" t="s">
        <v>19</v>
      </c>
      <c r="N26" s="13"/>
    </row>
    <row r="27" spans="1:14" x14ac:dyDescent="0.25">
      <c r="D27" s="11">
        <v>43808</v>
      </c>
      <c r="E27" s="26" t="s">
        <v>19</v>
      </c>
      <c r="F27" s="12" t="s">
        <v>19</v>
      </c>
      <c r="G27" s="12" t="s">
        <v>19</v>
      </c>
      <c r="H27" s="26" t="s">
        <v>19</v>
      </c>
      <c r="I27" s="12" t="s">
        <v>19</v>
      </c>
      <c r="J27" s="12"/>
      <c r="K27" s="12" t="s">
        <v>19</v>
      </c>
      <c r="L27" s="12" t="s">
        <v>19</v>
      </c>
      <c r="M27" s="12" t="s">
        <v>19</v>
      </c>
      <c r="N27" s="13" t="s">
        <v>19</v>
      </c>
    </row>
    <row r="28" spans="1:14" x14ac:dyDescent="0.25">
      <c r="D28" s="11"/>
      <c r="E28" s="26"/>
      <c r="F28" s="12"/>
      <c r="G28" s="12"/>
      <c r="H28" s="26"/>
      <c r="I28" s="12"/>
      <c r="J28" s="12"/>
      <c r="K28" s="12"/>
      <c r="L28" s="12"/>
      <c r="M28" s="12"/>
      <c r="N28" s="13"/>
    </row>
    <row r="29" spans="1:14" x14ac:dyDescent="0.25">
      <c r="D29" s="14"/>
      <c r="E29" s="27"/>
      <c r="F29" s="15"/>
      <c r="G29" s="15"/>
      <c r="H29" s="27"/>
      <c r="I29" s="15"/>
      <c r="J29" s="15"/>
      <c r="K29" s="15"/>
      <c r="L29" s="15"/>
      <c r="M29" s="15"/>
      <c r="N29" s="16"/>
    </row>
    <row r="30" spans="1:14" x14ac:dyDescent="0.25">
      <c r="D30" s="14"/>
      <c r="E30" s="27"/>
      <c r="F30" s="15"/>
      <c r="G30" s="15"/>
      <c r="H30" s="27"/>
      <c r="I30" s="15"/>
      <c r="J30" s="15"/>
      <c r="K30" s="15"/>
      <c r="L30" s="15"/>
      <c r="M30" s="15"/>
      <c r="N30" s="16"/>
    </row>
    <row r="31" spans="1:14" ht="18" thickBot="1" x14ac:dyDescent="0.35">
      <c r="D31" s="17" t="s">
        <v>20</v>
      </c>
      <c r="E31" s="28">
        <v>5</v>
      </c>
      <c r="F31" s="18">
        <v>5</v>
      </c>
      <c r="G31" s="18">
        <v>2</v>
      </c>
      <c r="H31" s="28">
        <v>5</v>
      </c>
      <c r="I31" s="18">
        <v>5</v>
      </c>
      <c r="J31" s="18">
        <v>1</v>
      </c>
      <c r="K31" s="18">
        <v>4</v>
      </c>
      <c r="L31" s="18">
        <v>4</v>
      </c>
      <c r="M31" s="18">
        <v>5</v>
      </c>
      <c r="N31" s="19">
        <v>3</v>
      </c>
    </row>
    <row r="33" spans="1:3" x14ac:dyDescent="0.25">
      <c r="A33" s="29" t="s">
        <v>24</v>
      </c>
    </row>
    <row r="34" spans="1:3" x14ac:dyDescent="0.25">
      <c r="A34" s="29" t="s">
        <v>26</v>
      </c>
      <c r="B34" s="30">
        <f>C7+C10</f>
        <v>123.4</v>
      </c>
      <c r="C34" t="s">
        <v>27</v>
      </c>
    </row>
  </sheetData>
  <mergeCells count="3">
    <mergeCell ref="A2:C2"/>
    <mergeCell ref="A4:C5"/>
    <mergeCell ref="D20:N20"/>
  </mergeCells>
  <pageMargins left="0.25" right="0.25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34"/>
  <sheetViews>
    <sheetView topLeftCell="A15" workbookViewId="0">
      <selection activeCell="K15" sqref="K15"/>
    </sheetView>
  </sheetViews>
  <sheetFormatPr defaultRowHeight="15" x14ac:dyDescent="0.25"/>
  <cols>
    <col min="1" max="1" width="31.7109375" customWidth="1"/>
    <col min="2" max="2" width="17.7109375" customWidth="1"/>
    <col min="3" max="3" width="22" customWidth="1"/>
  </cols>
  <sheetData>
    <row r="2" spans="1:3" ht="18.75" x14ac:dyDescent="0.3">
      <c r="A2" s="60"/>
      <c r="B2" s="60"/>
      <c r="C2" s="60"/>
    </row>
    <row r="3" spans="1:3" ht="15.75" thickBot="1" x14ac:dyDescent="0.3"/>
    <row r="4" spans="1:3" ht="15" customHeight="1" x14ac:dyDescent="0.25">
      <c r="A4" s="61" t="s">
        <v>18</v>
      </c>
      <c r="B4" s="62"/>
      <c r="C4" s="63"/>
    </row>
    <row r="5" spans="1:3" ht="15" customHeight="1" x14ac:dyDescent="0.25">
      <c r="A5" s="64"/>
      <c r="B5" s="65"/>
      <c r="C5" s="66"/>
    </row>
    <row r="6" spans="1:3" ht="31.5" x14ac:dyDescent="0.25">
      <c r="A6" s="32" t="s">
        <v>3</v>
      </c>
      <c r="B6" s="2" t="s">
        <v>2</v>
      </c>
      <c r="C6" s="33" t="s">
        <v>17</v>
      </c>
    </row>
    <row r="7" spans="1:3" ht="18.75" customHeight="1" x14ac:dyDescent="0.25">
      <c r="A7" s="34" t="s">
        <v>6</v>
      </c>
      <c r="B7" s="42"/>
      <c r="C7" s="43"/>
    </row>
    <row r="8" spans="1:3" ht="19.5" customHeight="1" x14ac:dyDescent="0.25">
      <c r="A8" s="34" t="s">
        <v>5</v>
      </c>
      <c r="B8" s="42"/>
      <c r="C8" s="43"/>
    </row>
    <row r="9" spans="1:3" ht="19.5" customHeight="1" x14ac:dyDescent="0.25">
      <c r="A9" s="34" t="s">
        <v>30</v>
      </c>
      <c r="B9" s="3">
        <v>2</v>
      </c>
      <c r="C9" s="35">
        <f>B22*2</f>
        <v>24.68</v>
      </c>
    </row>
    <row r="10" spans="1:3" ht="18" customHeight="1" x14ac:dyDescent="0.25">
      <c r="A10" s="34" t="s">
        <v>7</v>
      </c>
      <c r="B10" s="42"/>
      <c r="C10" s="43"/>
    </row>
    <row r="11" spans="1:3" ht="18" customHeight="1" x14ac:dyDescent="0.25">
      <c r="A11" s="34" t="s">
        <v>8</v>
      </c>
      <c r="B11" s="42"/>
      <c r="C11" s="43"/>
    </row>
    <row r="12" spans="1:3" ht="19.5" customHeight="1" x14ac:dyDescent="0.25">
      <c r="A12" s="34" t="s">
        <v>0</v>
      </c>
      <c r="B12" s="42"/>
      <c r="C12" s="43"/>
    </row>
    <row r="13" spans="1:3" ht="18" customHeight="1" x14ac:dyDescent="0.25">
      <c r="A13" s="34" t="s">
        <v>1</v>
      </c>
      <c r="B13" s="42"/>
      <c r="C13" s="43"/>
    </row>
    <row r="14" spans="1:3" ht="19.5" customHeight="1" x14ac:dyDescent="0.25">
      <c r="A14" s="34" t="s">
        <v>9</v>
      </c>
      <c r="B14" s="42"/>
      <c r="C14" s="43"/>
    </row>
    <row r="15" spans="1:3" ht="19.5" customHeight="1" x14ac:dyDescent="0.25">
      <c r="A15" s="34" t="s">
        <v>10</v>
      </c>
      <c r="B15" s="42"/>
      <c r="C15" s="43"/>
    </row>
    <row r="16" spans="1:3" ht="19.5" customHeight="1" x14ac:dyDescent="0.25">
      <c r="A16" s="34" t="s">
        <v>11</v>
      </c>
      <c r="B16" s="42"/>
      <c r="C16" s="43"/>
    </row>
    <row r="17" spans="1:3" ht="15.75" x14ac:dyDescent="0.25">
      <c r="A17" s="36"/>
      <c r="B17" s="3"/>
      <c r="C17" s="35"/>
    </row>
    <row r="18" spans="1:3" ht="15.75" x14ac:dyDescent="0.25">
      <c r="A18" s="36"/>
      <c r="B18" s="3"/>
      <c r="C18" s="35"/>
    </row>
    <row r="19" spans="1:3" ht="16.5" thickBot="1" x14ac:dyDescent="0.3">
      <c r="A19" s="37" t="s">
        <v>4</v>
      </c>
      <c r="B19" s="23">
        <f>SUM(B7:B18)</f>
        <v>2</v>
      </c>
      <c r="C19" s="38">
        <f>SUM(C7:C18)</f>
        <v>24.68</v>
      </c>
    </row>
    <row r="20" spans="1:3" ht="16.5" thickBot="1" x14ac:dyDescent="0.3">
      <c r="A20" s="39" t="s">
        <v>25</v>
      </c>
      <c r="B20" s="40"/>
      <c r="C20" s="41">
        <f>SUM(C19)</f>
        <v>24.68</v>
      </c>
    </row>
    <row r="21" spans="1:3" ht="36" customHeight="1" x14ac:dyDescent="0.25"/>
    <row r="22" spans="1:3" x14ac:dyDescent="0.25">
      <c r="A22" t="s">
        <v>13</v>
      </c>
      <c r="B22" s="31">
        <v>12.34</v>
      </c>
    </row>
    <row r="24" spans="1:3" x14ac:dyDescent="0.25">
      <c r="A24" s="7" t="s">
        <v>31</v>
      </c>
      <c r="B24" s="7"/>
    </row>
    <row r="33" spans="1:2" x14ac:dyDescent="0.25">
      <c r="A33" s="29"/>
    </row>
    <row r="34" spans="1:2" x14ac:dyDescent="0.25">
      <c r="A34" s="29"/>
      <c r="B34" s="30"/>
    </row>
  </sheetData>
  <mergeCells count="2">
    <mergeCell ref="A2:C2"/>
    <mergeCell ref="A4:C5"/>
  </mergeCells>
  <pageMargins left="0.25" right="0.25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N34"/>
  <sheetViews>
    <sheetView topLeftCell="A9" workbookViewId="0">
      <selection activeCell="A4" sqref="A4:C5"/>
    </sheetView>
  </sheetViews>
  <sheetFormatPr defaultRowHeight="15" x14ac:dyDescent="0.25"/>
  <cols>
    <col min="1" max="1" width="25.140625" customWidth="1"/>
    <col min="2" max="2" width="11.7109375" customWidth="1"/>
    <col min="3" max="3" width="13.42578125" customWidth="1"/>
    <col min="4" max="4" width="12.7109375" customWidth="1"/>
    <col min="5" max="5" width="14.42578125" customWidth="1"/>
    <col min="6" max="6" width="11.85546875" customWidth="1"/>
    <col min="7" max="7" width="12" customWidth="1"/>
    <col min="8" max="8" width="12.85546875" customWidth="1"/>
    <col min="9" max="9" width="11.5703125" customWidth="1"/>
    <col min="10" max="10" width="11.85546875" customWidth="1"/>
    <col min="11" max="11" width="10.85546875" customWidth="1"/>
    <col min="12" max="12" width="12.42578125" customWidth="1"/>
    <col min="13" max="13" width="12.7109375" customWidth="1"/>
    <col min="14" max="14" width="11" customWidth="1"/>
  </cols>
  <sheetData>
    <row r="2" spans="1:14" ht="18.75" x14ac:dyDescent="0.3">
      <c r="A2" s="60"/>
      <c r="B2" s="60"/>
      <c r="C2" s="60"/>
    </row>
    <row r="3" spans="1:14" ht="15.75" thickBot="1" x14ac:dyDescent="0.3"/>
    <row r="4" spans="1:14" ht="15" customHeight="1" x14ac:dyDescent="0.25">
      <c r="A4" s="61" t="s">
        <v>18</v>
      </c>
      <c r="B4" s="62"/>
      <c r="C4" s="63"/>
    </row>
    <row r="5" spans="1:14" ht="15" customHeight="1" x14ac:dyDescent="0.25">
      <c r="A5" s="64"/>
      <c r="B5" s="65"/>
      <c r="C5" s="66"/>
    </row>
    <row r="6" spans="1:14" ht="31.5" x14ac:dyDescent="0.25">
      <c r="A6" s="32" t="s">
        <v>3</v>
      </c>
      <c r="B6" s="2" t="s">
        <v>2</v>
      </c>
      <c r="C6" s="33" t="s">
        <v>17</v>
      </c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8.75" customHeight="1" x14ac:dyDescent="0.25">
      <c r="A7" s="34" t="s">
        <v>6</v>
      </c>
      <c r="B7" s="3">
        <v>5</v>
      </c>
      <c r="C7" s="35">
        <f>B7*B22</f>
        <v>61.7</v>
      </c>
    </row>
    <row r="8" spans="1:14" ht="19.5" customHeight="1" x14ac:dyDescent="0.25">
      <c r="A8" s="34" t="s">
        <v>5</v>
      </c>
      <c r="B8" s="3">
        <v>6</v>
      </c>
      <c r="C8" s="35">
        <f>B8*B22</f>
        <v>74.039999999999992</v>
      </c>
    </row>
    <row r="9" spans="1:14" ht="19.5" customHeight="1" x14ac:dyDescent="0.25">
      <c r="A9" s="34" t="s">
        <v>29</v>
      </c>
      <c r="B9" s="3">
        <v>2</v>
      </c>
      <c r="C9" s="35">
        <f>B22*2</f>
        <v>24.68</v>
      </c>
    </row>
    <row r="10" spans="1:14" ht="18" customHeight="1" x14ac:dyDescent="0.25">
      <c r="A10" s="34" t="s">
        <v>7</v>
      </c>
      <c r="B10" s="3">
        <v>6</v>
      </c>
      <c r="C10" s="35">
        <f>B10*B22</f>
        <v>74.039999999999992</v>
      </c>
    </row>
    <row r="11" spans="1:14" ht="18" customHeight="1" x14ac:dyDescent="0.25">
      <c r="A11" s="34" t="s">
        <v>8</v>
      </c>
      <c r="B11" s="3">
        <v>6</v>
      </c>
      <c r="C11" s="35">
        <f>B11*B22</f>
        <v>74.039999999999992</v>
      </c>
    </row>
    <row r="12" spans="1:14" ht="19.5" customHeight="1" x14ac:dyDescent="0.25">
      <c r="A12" s="34" t="s">
        <v>0</v>
      </c>
      <c r="B12" s="3">
        <v>4</v>
      </c>
      <c r="C12" s="35">
        <f>B12*B22</f>
        <v>49.36</v>
      </c>
    </row>
    <row r="13" spans="1:14" ht="18" customHeight="1" x14ac:dyDescent="0.25">
      <c r="A13" s="34" t="s">
        <v>1</v>
      </c>
      <c r="B13" s="3">
        <v>5</v>
      </c>
      <c r="C13" s="35">
        <f>B13*B22</f>
        <v>61.7</v>
      </c>
    </row>
    <row r="14" spans="1:14" ht="19.5" customHeight="1" x14ac:dyDescent="0.25">
      <c r="A14" s="34" t="s">
        <v>9</v>
      </c>
      <c r="B14" s="3">
        <v>5</v>
      </c>
      <c r="C14" s="35">
        <f>B14*B22</f>
        <v>61.7</v>
      </c>
    </row>
    <row r="15" spans="1:14" ht="19.5" customHeight="1" x14ac:dyDescent="0.25">
      <c r="A15" s="34" t="s">
        <v>10</v>
      </c>
      <c r="B15" s="3">
        <v>6</v>
      </c>
      <c r="C15" s="35">
        <f>B15*B22</f>
        <v>74.039999999999992</v>
      </c>
    </row>
    <row r="16" spans="1:14" ht="19.5" customHeight="1" x14ac:dyDescent="0.25">
      <c r="A16" s="34" t="s">
        <v>11</v>
      </c>
      <c r="B16" s="3">
        <v>5</v>
      </c>
      <c r="C16" s="35">
        <f>B16*B22</f>
        <v>61.7</v>
      </c>
    </row>
    <row r="17" spans="1:14" ht="15.75" x14ac:dyDescent="0.25">
      <c r="A17" s="36"/>
      <c r="B17" s="3"/>
      <c r="C17" s="35"/>
    </row>
    <row r="18" spans="1:14" ht="15.75" x14ac:dyDescent="0.25">
      <c r="A18" s="36"/>
      <c r="B18" s="3"/>
      <c r="C18" s="35"/>
    </row>
    <row r="19" spans="1:14" ht="16.5" thickBot="1" x14ac:dyDescent="0.3">
      <c r="A19" s="37" t="s">
        <v>4</v>
      </c>
      <c r="B19" s="23">
        <f>SUM(B7:B18)</f>
        <v>50</v>
      </c>
      <c r="C19" s="38">
        <f>SUM(C7:C18)</f>
        <v>617</v>
      </c>
    </row>
    <row r="20" spans="1:14" ht="19.5" thickBot="1" x14ac:dyDescent="0.35">
      <c r="A20" s="39" t="s">
        <v>25</v>
      </c>
      <c r="B20" s="40"/>
      <c r="C20" s="41">
        <f>592.32-(C7+C10)</f>
        <v>456.58000000000004</v>
      </c>
      <c r="D20" s="67" t="s">
        <v>28</v>
      </c>
      <c r="E20" s="68"/>
      <c r="F20" s="68"/>
      <c r="G20" s="68"/>
      <c r="H20" s="68"/>
      <c r="I20" s="68"/>
      <c r="J20" s="68"/>
      <c r="K20" s="68"/>
      <c r="L20" s="68"/>
      <c r="M20" s="68"/>
      <c r="N20" s="69"/>
    </row>
    <row r="21" spans="1:14" ht="36" customHeight="1" x14ac:dyDescent="0.35">
      <c r="D21" s="20">
        <v>2018</v>
      </c>
      <c r="E21" s="24" t="s">
        <v>6</v>
      </c>
      <c r="F21" s="21" t="s">
        <v>21</v>
      </c>
      <c r="G21" s="21" t="s">
        <v>29</v>
      </c>
      <c r="H21" s="24" t="s">
        <v>7</v>
      </c>
      <c r="I21" s="21" t="s">
        <v>8</v>
      </c>
      <c r="J21" s="21" t="s">
        <v>22</v>
      </c>
      <c r="K21" s="21" t="s">
        <v>23</v>
      </c>
      <c r="L21" s="21" t="s">
        <v>9</v>
      </c>
      <c r="M21" s="21" t="s">
        <v>10</v>
      </c>
      <c r="N21" s="22" t="s">
        <v>11</v>
      </c>
    </row>
    <row r="22" spans="1:14" x14ac:dyDescent="0.25">
      <c r="A22" t="s">
        <v>13</v>
      </c>
      <c r="B22" s="31">
        <v>12.34</v>
      </c>
      <c r="D22" s="9"/>
      <c r="E22" s="25"/>
      <c r="F22" s="8"/>
      <c r="G22" s="8"/>
      <c r="H22" s="25"/>
      <c r="I22" s="8"/>
      <c r="J22" s="8"/>
      <c r="K22" s="8"/>
      <c r="L22" s="8"/>
      <c r="M22" s="8"/>
      <c r="N22" s="10"/>
    </row>
    <row r="23" spans="1:14" x14ac:dyDescent="0.25">
      <c r="D23" s="11">
        <v>43174</v>
      </c>
      <c r="E23" s="26" t="s">
        <v>19</v>
      </c>
      <c r="F23" s="12" t="s">
        <v>19</v>
      </c>
      <c r="G23" s="12"/>
      <c r="H23" s="26" t="s">
        <v>19</v>
      </c>
      <c r="I23" s="12" t="s">
        <v>19</v>
      </c>
      <c r="J23" s="12" t="s">
        <v>19</v>
      </c>
      <c r="K23" s="12" t="s">
        <v>19</v>
      </c>
      <c r="L23" s="8"/>
      <c r="M23" s="12" t="s">
        <v>19</v>
      </c>
      <c r="N23" s="10"/>
    </row>
    <row r="24" spans="1:14" x14ac:dyDescent="0.25">
      <c r="D24" s="11">
        <v>43231</v>
      </c>
      <c r="E24" s="25"/>
      <c r="F24" s="12" t="s">
        <v>19</v>
      </c>
      <c r="G24" s="12"/>
      <c r="H24" s="26" t="s">
        <v>19</v>
      </c>
      <c r="I24" s="12" t="s">
        <v>19</v>
      </c>
      <c r="J24" s="12" t="s">
        <v>19</v>
      </c>
      <c r="K24" s="12" t="s">
        <v>19</v>
      </c>
      <c r="L24" s="12" t="s">
        <v>19</v>
      </c>
      <c r="M24" s="12" t="s">
        <v>19</v>
      </c>
      <c r="N24" s="13" t="s">
        <v>19</v>
      </c>
    </row>
    <row r="25" spans="1:14" x14ac:dyDescent="0.25">
      <c r="D25" s="11">
        <v>43305</v>
      </c>
      <c r="E25" s="26" t="s">
        <v>19</v>
      </c>
      <c r="F25" s="12" t="s">
        <v>19</v>
      </c>
      <c r="G25" s="12"/>
      <c r="H25" s="26" t="s">
        <v>19</v>
      </c>
      <c r="I25" s="12" t="s">
        <v>19</v>
      </c>
      <c r="J25" s="12" t="s">
        <v>19</v>
      </c>
      <c r="K25" s="12" t="s">
        <v>19</v>
      </c>
      <c r="L25" s="12" t="s">
        <v>19</v>
      </c>
      <c r="M25" s="12" t="s">
        <v>19</v>
      </c>
      <c r="N25" s="13" t="s">
        <v>19</v>
      </c>
    </row>
    <row r="26" spans="1:14" x14ac:dyDescent="0.25">
      <c r="D26" s="11">
        <v>43357</v>
      </c>
      <c r="E26" s="26" t="s">
        <v>19</v>
      </c>
      <c r="F26" s="12" t="s">
        <v>19</v>
      </c>
      <c r="G26" s="12"/>
      <c r="H26" s="26" t="s">
        <v>19</v>
      </c>
      <c r="I26" s="12" t="s">
        <v>19</v>
      </c>
      <c r="J26" s="12"/>
      <c r="K26" s="12"/>
      <c r="L26" s="12" t="s">
        <v>19</v>
      </c>
      <c r="M26" s="12" t="s">
        <v>19</v>
      </c>
      <c r="N26" s="13" t="s">
        <v>19</v>
      </c>
    </row>
    <row r="27" spans="1:14" x14ac:dyDescent="0.25">
      <c r="D27" s="11">
        <v>43391</v>
      </c>
      <c r="E27" s="26" t="s">
        <v>19</v>
      </c>
      <c r="F27" s="12" t="s">
        <v>19</v>
      </c>
      <c r="G27" s="12" t="s">
        <v>19</v>
      </c>
      <c r="H27" s="26" t="s">
        <v>19</v>
      </c>
      <c r="I27" s="12" t="s">
        <v>19</v>
      </c>
      <c r="J27" s="12"/>
      <c r="K27" s="12" t="s">
        <v>19</v>
      </c>
      <c r="L27" s="12" t="s">
        <v>19</v>
      </c>
      <c r="M27" s="12" t="s">
        <v>19</v>
      </c>
      <c r="N27" s="13" t="s">
        <v>19</v>
      </c>
    </row>
    <row r="28" spans="1:14" x14ac:dyDescent="0.25">
      <c r="D28" s="11">
        <v>43452</v>
      </c>
      <c r="E28" s="26" t="s">
        <v>19</v>
      </c>
      <c r="F28" s="12" t="s">
        <v>19</v>
      </c>
      <c r="G28" s="12" t="s">
        <v>19</v>
      </c>
      <c r="H28" s="26" t="s">
        <v>19</v>
      </c>
      <c r="I28" s="12" t="s">
        <v>19</v>
      </c>
      <c r="J28" s="12" t="s">
        <v>19</v>
      </c>
      <c r="K28" s="12" t="s">
        <v>19</v>
      </c>
      <c r="L28" s="12" t="s">
        <v>19</v>
      </c>
      <c r="M28" s="12" t="s">
        <v>19</v>
      </c>
      <c r="N28" s="13" t="s">
        <v>19</v>
      </c>
    </row>
    <row r="29" spans="1:14" x14ac:dyDescent="0.25">
      <c r="D29" s="14"/>
      <c r="E29" s="27"/>
      <c r="F29" s="15"/>
      <c r="G29" s="15"/>
      <c r="H29" s="27"/>
      <c r="I29" s="15"/>
      <c r="J29" s="15"/>
      <c r="K29" s="15"/>
      <c r="L29" s="15"/>
      <c r="M29" s="15"/>
      <c r="N29" s="16"/>
    </row>
    <row r="30" spans="1:14" x14ac:dyDescent="0.25">
      <c r="D30" s="14"/>
      <c r="E30" s="27"/>
      <c r="F30" s="15"/>
      <c r="G30" s="15"/>
      <c r="H30" s="27"/>
      <c r="I30" s="15"/>
      <c r="J30" s="15"/>
      <c r="K30" s="15"/>
      <c r="L30" s="15"/>
      <c r="M30" s="15"/>
      <c r="N30" s="16"/>
    </row>
    <row r="31" spans="1:14" ht="18" thickBot="1" x14ac:dyDescent="0.35">
      <c r="D31" s="17" t="s">
        <v>20</v>
      </c>
      <c r="E31" s="28">
        <v>5</v>
      </c>
      <c r="F31" s="18">
        <v>6</v>
      </c>
      <c r="G31" s="18">
        <v>2</v>
      </c>
      <c r="H31" s="28">
        <v>6</v>
      </c>
      <c r="I31" s="18">
        <v>6</v>
      </c>
      <c r="J31" s="18">
        <v>4</v>
      </c>
      <c r="K31" s="18">
        <v>5</v>
      </c>
      <c r="L31" s="18">
        <v>5</v>
      </c>
      <c r="M31" s="18">
        <v>6</v>
      </c>
      <c r="N31" s="19">
        <v>5</v>
      </c>
    </row>
    <row r="33" spans="1:3" x14ac:dyDescent="0.25">
      <c r="A33" s="29" t="s">
        <v>24</v>
      </c>
    </row>
    <row r="34" spans="1:3" x14ac:dyDescent="0.25">
      <c r="A34" s="29" t="s">
        <v>26</v>
      </c>
      <c r="B34" s="30">
        <f>C7+C10</f>
        <v>135.74</v>
      </c>
      <c r="C34" t="s">
        <v>27</v>
      </c>
    </row>
  </sheetData>
  <mergeCells count="3">
    <mergeCell ref="A2:C2"/>
    <mergeCell ref="A4:C5"/>
    <mergeCell ref="D20:N20"/>
  </mergeCells>
  <pageMargins left="0.25" right="0.25" top="0.75" bottom="0.75" header="0.3" footer="0.3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H21"/>
  <sheetViews>
    <sheetView workbookViewId="0">
      <selection activeCell="D7" sqref="D7"/>
    </sheetView>
  </sheetViews>
  <sheetFormatPr defaultRowHeight="15" x14ac:dyDescent="0.25"/>
  <cols>
    <col min="1" max="1" width="6" customWidth="1"/>
    <col min="2" max="2" width="25.42578125" customWidth="1"/>
    <col min="3" max="3" width="11.7109375" customWidth="1"/>
    <col min="4" max="4" width="28.42578125" customWidth="1"/>
    <col min="6" max="6" width="27.7109375" customWidth="1"/>
    <col min="7" max="7" width="11.140625" customWidth="1"/>
    <col min="8" max="8" width="27.5703125" customWidth="1"/>
  </cols>
  <sheetData>
    <row r="2" spans="2:8" ht="18.75" x14ac:dyDescent="0.3">
      <c r="B2" s="70" t="s">
        <v>15</v>
      </c>
      <c r="C2" s="71"/>
      <c r="D2" s="71"/>
      <c r="E2" s="71"/>
      <c r="F2" s="71"/>
      <c r="G2" s="71"/>
      <c r="H2" s="72"/>
    </row>
    <row r="4" spans="2:8" ht="15" customHeight="1" x14ac:dyDescent="0.25">
      <c r="B4" s="65" t="s">
        <v>12</v>
      </c>
      <c r="C4" s="65"/>
      <c r="D4" s="65"/>
      <c r="F4" s="65" t="s">
        <v>14</v>
      </c>
      <c r="G4" s="65"/>
      <c r="H4" s="65"/>
    </row>
    <row r="5" spans="2:8" ht="15" customHeight="1" x14ac:dyDescent="0.25">
      <c r="B5" s="65"/>
      <c r="C5" s="65"/>
      <c r="D5" s="65"/>
      <c r="F5" s="65"/>
      <c r="G5" s="65"/>
      <c r="H5" s="65"/>
    </row>
    <row r="6" spans="2:8" ht="31.5" x14ac:dyDescent="0.25">
      <c r="B6" s="1" t="s">
        <v>3</v>
      </c>
      <c r="C6" s="2" t="s">
        <v>2</v>
      </c>
      <c r="D6" s="2" t="s">
        <v>16</v>
      </c>
      <c r="F6" s="1" t="s">
        <v>3</v>
      </c>
      <c r="G6" s="2" t="s">
        <v>2</v>
      </c>
      <c r="H6" s="2" t="s">
        <v>17</v>
      </c>
    </row>
    <row r="7" spans="2:8" ht="18.75" customHeight="1" x14ac:dyDescent="0.25">
      <c r="B7" s="3" t="s">
        <v>6</v>
      </c>
      <c r="C7" s="3">
        <v>4</v>
      </c>
      <c r="D7" s="5">
        <f>C7*C21</f>
        <v>49.36</v>
      </c>
      <c r="F7" s="3" t="s">
        <v>6</v>
      </c>
      <c r="G7" s="3">
        <v>8</v>
      </c>
      <c r="H7" s="5">
        <f>G7*C21</f>
        <v>98.72</v>
      </c>
    </row>
    <row r="8" spans="2:8" ht="19.5" customHeight="1" x14ac:dyDescent="0.25">
      <c r="B8" s="3" t="s">
        <v>5</v>
      </c>
      <c r="C8" s="3">
        <v>4</v>
      </c>
      <c r="D8" s="5">
        <f>C8*C21</f>
        <v>49.36</v>
      </c>
      <c r="F8" s="3" t="s">
        <v>5</v>
      </c>
      <c r="G8" s="3">
        <v>9</v>
      </c>
      <c r="H8" s="5">
        <f>G8*C21</f>
        <v>111.06</v>
      </c>
    </row>
    <row r="9" spans="2:8" ht="18" customHeight="1" x14ac:dyDescent="0.25">
      <c r="B9" s="3" t="s">
        <v>7</v>
      </c>
      <c r="C9" s="3">
        <v>4</v>
      </c>
      <c r="D9" s="5">
        <f>C9*C21</f>
        <v>49.36</v>
      </c>
      <c r="F9" s="3" t="s">
        <v>7</v>
      </c>
      <c r="G9" s="3">
        <v>9</v>
      </c>
      <c r="H9" s="5">
        <f>G9*C21</f>
        <v>111.06</v>
      </c>
    </row>
    <row r="10" spans="2:8" ht="18" customHeight="1" x14ac:dyDescent="0.25">
      <c r="B10" s="3" t="s">
        <v>8</v>
      </c>
      <c r="C10" s="3">
        <v>4</v>
      </c>
      <c r="D10" s="5">
        <f>C10*C21</f>
        <v>49.36</v>
      </c>
      <c r="F10" s="3" t="s">
        <v>8</v>
      </c>
      <c r="G10" s="3">
        <v>9</v>
      </c>
      <c r="H10" s="5">
        <f>G10*C21</f>
        <v>111.06</v>
      </c>
    </row>
    <row r="11" spans="2:8" ht="19.5" customHeight="1" x14ac:dyDescent="0.25">
      <c r="B11" s="3" t="s">
        <v>0</v>
      </c>
      <c r="C11" s="3">
        <v>3</v>
      </c>
      <c r="D11" s="5">
        <f>C11*C21</f>
        <v>37.019999999999996</v>
      </c>
      <c r="F11" s="3" t="s">
        <v>0</v>
      </c>
      <c r="G11" s="3">
        <v>5</v>
      </c>
      <c r="H11" s="5">
        <f>G11*C21</f>
        <v>61.7</v>
      </c>
    </row>
    <row r="12" spans="2:8" ht="18" customHeight="1" x14ac:dyDescent="0.25">
      <c r="B12" s="3" t="s">
        <v>1</v>
      </c>
      <c r="C12" s="3">
        <v>3</v>
      </c>
      <c r="D12" s="5">
        <f>C12*C21</f>
        <v>37.019999999999996</v>
      </c>
      <c r="F12" s="3" t="s">
        <v>1</v>
      </c>
      <c r="G12" s="3">
        <v>9</v>
      </c>
      <c r="H12" s="5">
        <f>G12*C21</f>
        <v>111.06</v>
      </c>
    </row>
    <row r="13" spans="2:8" ht="19.5" customHeight="1" x14ac:dyDescent="0.25">
      <c r="B13" s="3" t="s">
        <v>9</v>
      </c>
      <c r="C13" s="3">
        <v>4</v>
      </c>
      <c r="D13" s="5">
        <f>C13*C21</f>
        <v>49.36</v>
      </c>
      <c r="F13" s="3" t="s">
        <v>9</v>
      </c>
      <c r="G13" s="3">
        <v>7</v>
      </c>
      <c r="H13" s="5">
        <f>G13*C21</f>
        <v>86.38</v>
      </c>
    </row>
    <row r="14" spans="2:8" ht="19.5" customHeight="1" x14ac:dyDescent="0.25">
      <c r="B14" s="3" t="s">
        <v>10</v>
      </c>
      <c r="C14" s="3">
        <v>4</v>
      </c>
      <c r="D14" s="5">
        <f>C14*C21</f>
        <v>49.36</v>
      </c>
      <c r="F14" s="3" t="s">
        <v>10</v>
      </c>
      <c r="G14" s="3">
        <v>9</v>
      </c>
      <c r="H14" s="5">
        <f>G14*C21</f>
        <v>111.06</v>
      </c>
    </row>
    <row r="15" spans="2:8" ht="19.5" customHeight="1" x14ac:dyDescent="0.25">
      <c r="B15" s="3" t="s">
        <v>11</v>
      </c>
      <c r="C15" s="3">
        <v>4</v>
      </c>
      <c r="D15" s="5">
        <f>C15*C21</f>
        <v>49.36</v>
      </c>
      <c r="F15" s="3" t="s">
        <v>11</v>
      </c>
      <c r="G15" s="3">
        <v>9</v>
      </c>
      <c r="H15" s="5">
        <f>G15*C21</f>
        <v>111.06</v>
      </c>
    </row>
    <row r="16" spans="2:8" ht="15.75" x14ac:dyDescent="0.25">
      <c r="B16" s="4"/>
      <c r="C16" s="3"/>
      <c r="D16" s="5"/>
      <c r="F16" s="4"/>
      <c r="G16" s="3"/>
      <c r="H16" s="5"/>
    </row>
    <row r="17" spans="2:8" ht="15.75" x14ac:dyDescent="0.25">
      <c r="B17" s="4"/>
      <c r="C17" s="3"/>
      <c r="D17" s="5"/>
      <c r="F17" s="4"/>
      <c r="G17" s="3"/>
      <c r="H17" s="5"/>
    </row>
    <row r="18" spans="2:8" ht="15.75" x14ac:dyDescent="0.25">
      <c r="B18" s="4" t="s">
        <v>4</v>
      </c>
      <c r="C18" s="3">
        <f t="shared" ref="C18:D18" si="0">SUM(C7:C17)</f>
        <v>34</v>
      </c>
      <c r="D18" s="5">
        <f t="shared" si="0"/>
        <v>419.56</v>
      </c>
      <c r="F18" s="4" t="s">
        <v>4</v>
      </c>
      <c r="G18" s="3">
        <f t="shared" ref="G18" si="1">SUM(G7:G17)</f>
        <v>74</v>
      </c>
      <c r="H18" s="5">
        <f>SUM(H7:H17)</f>
        <v>913.16000000000008</v>
      </c>
    </row>
    <row r="21" spans="2:8" x14ac:dyDescent="0.25">
      <c r="B21" s="6" t="s">
        <v>13</v>
      </c>
      <c r="C21">
        <v>12.34</v>
      </c>
    </row>
  </sheetData>
  <mergeCells count="3">
    <mergeCell ref="B4:D5"/>
    <mergeCell ref="F4:H5"/>
    <mergeCell ref="B2:H2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per alma</vt:lpstr>
      <vt:lpstr>copia_amministratori</vt:lpstr>
      <vt:lpstr>2020_2021</vt:lpstr>
      <vt:lpstr>2019</vt:lpstr>
      <vt:lpstr>corda_det_</vt:lpstr>
      <vt:lpstr>2018</vt:lpstr>
      <vt:lpstr>2016_2017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SEG01</cp:lastModifiedBy>
  <cp:lastPrinted>2021-11-23T11:46:56Z</cp:lastPrinted>
  <dcterms:created xsi:type="dcterms:W3CDTF">2016-07-05T08:38:39Z</dcterms:created>
  <dcterms:modified xsi:type="dcterms:W3CDTF">2026-07-16T06:57:01Z</dcterms:modified>
</cp:coreProperties>
</file>